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1970" activeTab="0"/>
  </bookViews>
  <sheets>
    <sheet name="4 кв 2013 область" sheetId="1" r:id="rId1"/>
  </sheets>
  <externalReferences>
    <externalReference r:id="rId4"/>
  </externalReferences>
  <definedNames>
    <definedName name="Excel_BuiltIn_Print_Area_1_1" localSheetId="0">#REF!</definedName>
    <definedName name="Excel_BuiltIn_Print_Area_1_1">#REF!</definedName>
    <definedName name="Excel_BuiltIn_Print_Area_12" localSheetId="0">#REF!</definedName>
    <definedName name="Excel_BuiltIn_Print_Area_12">#REF!</definedName>
    <definedName name="Excel_BuiltIn_Print_Area_13" localSheetId="0">#REF!</definedName>
    <definedName name="Excel_BuiltIn_Print_Area_13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4_1" localSheetId="0">#REF!</definedName>
    <definedName name="Excel_BuiltIn_Print_Area_4_1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9" localSheetId="0">#REF!</definedName>
    <definedName name="Excel_BuiltIn_Print_Area_9">#REF!</definedName>
    <definedName name="Excel_BuiltIn_Print_Titles_13">#REF!</definedName>
    <definedName name="_xlnm.Print_Titles" localSheetId="0">'4 кв 2013 область'!$4:$7</definedName>
    <definedName name="_xlnm.Print_Area" localSheetId="0">'4 кв 2013 область'!$A$1:$Y$47</definedName>
  </definedNames>
  <calcPr fullCalcOnLoad="1"/>
</workbook>
</file>

<file path=xl/sharedStrings.xml><?xml version="1.0" encoding="utf-8"?>
<sst xmlns="http://schemas.openxmlformats.org/spreadsheetml/2006/main" count="105" uniqueCount="86">
  <si>
    <t>Отчет о реализации долгосрочных  и ведомственных целевых программ муниципального образования по итогам  2013 года</t>
  </si>
  <si>
    <t>город Новошахтинск</t>
  </si>
  <si>
    <t>тыс.руб.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</si>
  <si>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</si>
  <si>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</si>
  <si>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</si>
  <si>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</si>
  <si>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Исполнение программ к объемам ассигнований предусмотренным программами на 2013 год</t>
  </si>
  <si>
    <t>Исполнение программа к уточненному плану бюджетных ассигнований на 2013 год</t>
  </si>
  <si>
    <t>Предусмотрено программой на весь период реализации</t>
  </si>
  <si>
    <t>Предусмотрено программой на 2013 год*</t>
  </si>
  <si>
    <t>Уточненный план бюджетных ассигнований на 2013 год</t>
  </si>
  <si>
    <t>Исполнено (кассовые расходы) за 2013 год</t>
  </si>
  <si>
    <t>Всего</t>
  </si>
  <si>
    <t>в том числе</t>
  </si>
  <si>
    <t>Федеральный бюджет</t>
  </si>
  <si>
    <t>Областной бюджет</t>
  </si>
  <si>
    <t xml:space="preserve"> Бюджет         города</t>
  </si>
  <si>
    <t>Прочие источники</t>
  </si>
  <si>
    <t>Бюджет     города</t>
  </si>
  <si>
    <t>Бюджет   города</t>
  </si>
  <si>
    <t>Долгосрочная городская целевая программа "Охрана окружающей среды и природных ресурсов города Новошахтинска на 2011-2020 годы"</t>
  </si>
  <si>
    <t xml:space="preserve">Постановление Администрации города от 28.08.2009. № 1302 "Об утверждении долгосрочной целевой программы "Охрана окружающей среды и природных ресурсов города Новошахтинска на 2010-2012 годы"; 
постановление Администрации города от 19.07.2013. №876 "О внесении изменений в постановление Администрации города от 28.08.2009. №1302".
                 </t>
  </si>
  <si>
    <t xml:space="preserve"> Долгосрочная городская целевая программа "Молодежь Несветая" (2011-2015 годы)"</t>
  </si>
  <si>
    <t xml:space="preserve">Постановление Администрации города от 08.10.2010. №1425 "Об утверждении Городской долгосрочной целевой программы "Молодежь Несветая" (2011-2013 годы)";                                                                      постановление Администрации города от 27.09.2013. №1195 "О внесении изменений в постановление Администрации города от 08.10.2010.№1425";                                             постановление Администрации города от 26.12.2013. №1699 "О внесении изменений в постановление Администрации города от 08.10.2010.№1425 "Об утверждении долгосрочной городской целевой программы "Молодежь Несветая" (2011-2015 годы)" (в редакции от 27.09.2013. №1195)".
</t>
  </si>
  <si>
    <t>Долгосрочная  городская целевая программа "Профилактика правонарушений в городе Новошахтинске на 2011-2015 годы"</t>
  </si>
  <si>
    <t>Постановление Администрации города от 15.10.2010. №1472 “Об утверждении долгосрочной  целевой программы "Профилактика правонарушений в городе Новошахтинске на 2011-2013 годы”;                                       постановление Администрации города от 14.09.2012. №985 "О внесении изменений в постановление Администрации города от 15.10.2010. №1472";                          постановление Администрации города от 26.12.2013. №1698 "О внесении изменений в постановление Администрации города от 15.10.2010. №1472 "Об утверждении долгосрочной городской целевой программы "Профилактика правонарушений в городе Новошахтинске на 2011-2015 годы" (в редакции от 14.09.2012. №985)".</t>
  </si>
  <si>
    <t>Долгосрочная городская целевая программа "Повышение безопасности дорожного движения в городе Новошахтинске на 2009-2015 годы"</t>
  </si>
  <si>
    <t xml:space="preserve">Постановление мэра города Новошахтинска от 09.12.2008. №1654 "Об утверждении долгосрочной целевой программы "Повышение безопасности дорожного движения в городе Новошахтинске на 2009-2012 годы"; 
постановление Администрации города от 14.02.2013. №141 "О внесении изменений в постановление Мэра города от 09.12.2008. №1654";  постановление Администрации города от 26.12.2013. №1694 "О внесении изменений в постановление Мэра города от 09.12.2008. №1654 "Об утверждении долгосрочной городской целевой программы "Повышение безопасности дорожного движения в городе Новошахтинске на 2009-2015 годы" (в редакции от 14.02.2013. № 141)".
</t>
  </si>
  <si>
    <t>Долгосрочная городская целевая программа "Развитие здравоохранения города Новошахтинска на период 2010-2014 годы"</t>
  </si>
  <si>
    <t>Постановление Администрации города Новошахтинска от 25.09.2009. №1442 "Об утверждении долгосрочной целевой программы "Развитие здравоохранения г. Новошахтинска на период 2010-2012 годы.";                                                                               постановление Администрации города от 26.12.2012. №1582 "О внесении изменений в постановление Администрации города от  25.09.2009. №1442                                                 постановление Администрации города от 24.12.2013. №1678 "О внесении изменений в постановление Администрации города от  25.09.2009. №1442 "Об утверждении долгосрочной городской целевой программы "Развитие здравоохранения города Новошахтинска на период 2010-2014 годы" (в редакции от 26.12.2012. №1582)".</t>
  </si>
  <si>
    <t>Долгосрочная городская целевая программа "Обеспечение жильем отдельных категорий граждан и стимулирование развития жилищного строительства в городе Новошахтинске на 2010-2015 годы"</t>
  </si>
  <si>
    <t xml:space="preserve">Постановление Администрации города  от 12.03.2010. №293 "Об утверждении долгосрочной городской целевой программы "Обеспечение жильем отдельных категорий граждан и стимулирование развития жилищного строительства в городе Новошахтинске на 2010-2012 годы";                                                                          постановление Администрации города от 07.09.2012. №948 "О внесении изменений в постановление Администрации города от 12.03.2010. №293";                            постановление Администрации города от 26.12.2013. №1690 "О внесении изменений в постановление Администрации города от 12.03.2010. №293 "Об утверждении долгосрочной городской целевой программы "Обеспечение жильем отдельных категорий граждан и стимулирование развития жилищного строительства в городе Новошахтинске на 2010-2015 годы" (в редакции от 07.09.2012. №948)".                     </t>
  </si>
  <si>
    <t>Долгосрочная городская целевая программа "Сохранение и развитие культуры и искусства города Новошахтинска на 2010 – 2014 годы"</t>
  </si>
  <si>
    <t>Постановление Администрации города от 04.09.2009. №1310 "Об утверждении долгосрочной, городской целевой программы сохранения и развития культуры и искусства города Новошахтинска на 2010-2012г.г.";                            постановление Администрации города от 12.07.2013. №847 "О внесении изменений в постановление Администрации города от 04.09.2009. №1310".                                                                                         постановление Администрации города от 24.12.2013. №1677 "О внесении изменений в постановление Администрации города от 04.09.2009. №1310 "Об утверждении долгосрочной городской целевой программы "Сохранение и развитие культуры и искусства города Новошахтинска на 2010-2014 годы" (в редакции от 12.07.2013. №847)".</t>
  </si>
  <si>
    <t>Долгосрочная городская целевая программа "Развитие муниципальной системы образования города Новошахтинска в 2010-2015 годах"</t>
  </si>
  <si>
    <t>Постановление Администрации города  от 28.08.2009. №1303 "Об утверждении долгосрочной целевой программы "Развитие муниципальной системы образования города Новошахтинска в 2010-2012 годах";                                      постановление Администрации города от 24.12.2013. №1673 "О внесении изменений в постановление Администрации города от 28.08.2009. №1303 "Об утверждении долгосрочной городской целевой программы "Развитие муниципальной системы образования города Новошахтинска в 2010-2015 годах" (в редакции от 26.09.2013. №1183)".</t>
  </si>
  <si>
    <t>Долгосрочная городская целевая программа "Комплексные меры противодействия злоупотреблению наркотиками и их незаконному обороту на 2009-2014 годы"</t>
  </si>
  <si>
    <t>Постановление Мэра города  от 08.12.2008. №1604 "Об утверждении Городской целевой программы "Комплексные меры противодействия злоупотреблению наркотиками и их незаконному обороту на 2009-2011 годы";                                                                         постановление Администрации города от 30.09.2011. №883 "О внесении изменений в постановление Мэра города от 08.12.2008. №1604";                                          постановление Администрации города от 26.12.2013. №1696 "О внесении изменений в постановление Мэра города от 08.12.2008. №1604 "Об утверждении Долгосрочной городской целевой программы "Комплексные меры противодействия злоупотреблению наркотиками и их незаконному обороту на 2009-2014 годы" (в редакции от 30.09.2011. №883)".</t>
  </si>
  <si>
    <t>Долгосрочная городская целевая программа "Социальная поддержка и социальное обслуживание жителей города Новошахтинска на 2010-2014 годы"</t>
  </si>
  <si>
    <t xml:space="preserve">Постановление Администрации города от 06.08.2010. №1174 "Об утверждении долгосрочной городской целевой программы "Социальная поддержка и социальное обслуживание жителей города Новошахтинска на 2010-2012 годы"; постановление Администрации города от 07.10.2013. №1265 "О внесении изменений в постановление Администрации города от 06.08.2010. №1174";                                              постановление Администрации города от 24.12.2013. №1679 "О внесении изменений в постановление Администрации города от 06.08.2010. №1174 "Об утверждении долгосрочной городской целевой программы "Социальная поддержка и социальное обслуживание жителей города Новошахтинска на 2010-2014 годы" (в редакции от 07.10.2013. №1265)".
</t>
  </si>
  <si>
    <t>Долгосрочная городская целевая программа "Развитие субъектов малого и среднего предпринимательства города Новошахтинска на 2009-2014 годы"</t>
  </si>
  <si>
    <t xml:space="preserve">Постановление Мэра города Новошахтинска  от 09.12.2008. №1655 "Об утверждении муниципальной целевой программы развития субъектов малого и среднего предпринимательства города Новошахтинска на 2009-2011 годы";                                                     постановление Администрации города от 25.12.2012. №1573 "О внесении изменений в постановление Мэра города от 09.12.2008. №1655";                                                 постановление Администрации города от 26.12.2013. №1692 "О внесении изменений в постановление Мэра города от 09.12.2008. №1655 "Об утверждении долгосрочной городской целевой программы "Развитие субъектов малого и среднего предпринимательства города Новошахтинска на 2009-2014 годы" (в редакции от 25.12.2012. №1573)".
</t>
  </si>
  <si>
    <t>Долгосрочная городская целевая программа развития физической культуры, спорта и туризма  "Спартакиада длиною в жизнь" в городе Новошахтинске на 2010-2014 годы</t>
  </si>
  <si>
    <t>Постановление Администрации города Новошахтинска от 09.10.2009. №1517 "Об утверждении долгосрочной целевой программы развития физической культуры, спорта и туризма "Спартакиада длиною в жизнь" в городе Новошахтинске на 2010-2012 годы";                        постановление Администрации города Новошахтинска от 26.03.2010. №344 "О внесении изменений в постановление Администрации города от 09.10.2009. №1517";                                                                            постановление Администрации города от 26.12.2012. №1585 "О внесении изменений в постановление Администрации города от 09.10.2009. №1517";                                                  постановление Администрации города от 26.12.2013. №1691 "О внесении изменений в постановление Администрации города от 09.10.2009. №1517 "Об утверждении долгосрочной городской целевой программы развития физической культуры, спорта и туризма "Спартакиада длиною в жизнь" в городе Новошахтинске на 2010 – 2014 годы" (в редакции от 26.12.2012. №1585)".</t>
  </si>
  <si>
    <t>Долгосрочная городская целевая программа "Модернизация объектов коммунальной инфраструктуры города Новошахтинска на 2012-2015 годы"</t>
  </si>
  <si>
    <t xml:space="preserve">Постановление Администрации города Новошахтинска от 25.06.2010. №933 "Об утверждении Городской долгосрочной целевой программы "Модернизация и капитальный ремонт объектов водопроводно-канализационного хозяйства в городе Новошахтинске на 2010-2012 годы";                                                             постановление Администрации города от 21.03.2013. №271 "О внесении изменений в постановление Администрации города от 25.06.2010. №933";                                             постановление Администрации города от 26.12.2013. №1708 "О внесении изменений в постановление Администрации города от 25.06.2010. №933 "Об утверждении долгосрочной городской целевой программы "Модернизация объектов коммунальной инфраструктуры города Новошахтинска на 2012-2015 годы" (в редакции от 21.03.2013. №271)".                                              </t>
  </si>
  <si>
    <t>Долгосрочная городская целевая программа "Развитие сети автомобильных дорог общего пользования в городе Новошахтинске на 2011-2015 годы"</t>
  </si>
  <si>
    <t xml:space="preserve">Постановление Администрации города Новошахтинска от 29.07.2010. №1153 "Об утверждении Городской долгосрочной целевой программы "Развитие сети автомобильных дорог общего пользования в городе Новошахтинске на 2010-2012 годы";                                    постановление Администрации города от 13.09.2012. №975 "О внесении изменений в постановление Администрации города от 29.07.2010. №1153";                                                                           постановление Администрации города от 29.11.2013. №1533 "О внесении изменений в постановление Администрации города от 29.07.2010. №1153 "Об утверждении долгосрочной городской целевой программы "Развитие сети автомобильных дорог общего пользования в городе Новошахтинске на 2011-2015 годы" (в редакции от 13.09.2012.№ 975)".
</t>
  </si>
  <si>
    <t>Долгосрочная городская целевая программа "Модернизация и капитальный ремонт объектов уличного освещения в городе Новошахтинске на 2011-2014 годы"</t>
  </si>
  <si>
    <t>Постановление Администрации города от 06.08.2010. №1186 "Об утверждении Городской долгосрочной целевой программы "Модернизация и капитальный ремонт объектов уличного освещения в городе Новошахтинске на 2010-2012 годы";   постановление Администрации города от 22.02.2013. №166 "О внесении изменений в постановление Администрации города от 06.08.2010. №1186";                            постановление Администрации города от 24.12.2013. №1681 "О внесении изменений в постановление Администрации города от 06.08.2010. №1186 "Об утверждении долгосрочной городской целевой программы "Модернизация и капитальный ремонт объектов уличного освещения в городе Новошахтинске на 2011-2014 годы" (в редакции от 22.02.2013. №166)".</t>
  </si>
  <si>
    <t>Долгосрочная городская целевая программа "По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"Город Новошахтинск" на период 2011 – 2015 годы"</t>
  </si>
  <si>
    <t>Постановление Администрации города Новошахтинска  от 10.09.2010. №1334 "Об утверждении долгосрочной городской целевой программы "По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"Город Новошахтинск" на 2011-2013 годы";                                                    постановление Администрации города от 27.09.2013. №1194 "О внесении изменений в постановление Администрации города от 10.09.2010. №1334";                                               постановление Администрации города от 26.12.2013. №1697 "О внесении изменений в постановление Администрации города от 10.09.2010. №1334 "Об утверждении долгосрочной городской целевой программы "По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"Город Новошахтинск" на период 2011 - 2015 годы" (в редакции от 27.09.2013. №1194)".</t>
  </si>
  <si>
    <t>Долгосрочная городская целевая программа по обеспечению пожарной безопасности и защите населения и территорий муниципального образования "Город Новошахтинск" от чрезвычайных ситуаций на 2011-2014 годы</t>
  </si>
  <si>
    <t xml:space="preserve">Постановление Администрации города Новошахтинска от 08.10.2010. №1423 “Об утверждении Долгосрочной городской целевой программы по обеспечению пожарной безопасности и защите населения и территорий муниципального образования "Город Новошахтинск" от чрезвычайных ситуаций на 2011-2013 годы”; постановление Администрации города от 14.02.2013. №151 "О внесении изменений в постановление Администрации города от 08.10.2010. №1423";                                             постановление Администрации города от 26.12.2013. №1700 "О внесении изменений в постановление Администрации города от 08.10.2010. №1423 "Об утверждении Долгосрочной городской целевой программы по обеспечению пожарной безопасности и защите населения и территорий муниципального образования "Город Новошахтинск" от чрезвычайных ситуаций на 2011-2014 годы" (в редакции от 14.02.2013. №151)".
</t>
  </si>
  <si>
    <t>Долгосрочная городская целевая программа "Организация отдыха и оздоровления детей в муниципальном образовании "Город Новошахтинск" на 2011-2014 годы"</t>
  </si>
  <si>
    <t>Постановление Администрации города от 27.12.2010. №1750 "Об утверждении долгосрочной городской целевой программы "Организация отдыха и оздоровления детей в муниципальном образовании "Город Новошахтинск" на 2011-2013 годы";                                                      постановление Администрации города от 25.12.2012. №1576 "О внесении изменений в постановление Администрации города от 27.12.2010. №1750"                                           постановление Администрации города от 24.12.2013. №1680 "О внесении изменений в постановление Администрации города от 27.12.2010. №1750 "Об утверждении долгосрочной городской целевой программы "Организация отдыха и оздоровления детей в муниципальном образовании "Город Новошахтинск" на 2011-2014 годы" (в редакции от 25.12.2012. №1576)".</t>
  </si>
  <si>
    <t>Долгосрочная городская целевая программа "Доступная среда для инвалидов и других маломобильных групп граждан, проживающих в городе Новошахтинске, на 2011-2014 годы"</t>
  </si>
  <si>
    <t>Постановление Администрации города от 21.01.2011. №18 "Об утверждении долгосрочной городской целевой программы "Доступная среда для инвалидов и других маломобильных групп граждан, проживающих в городе Новошахтинске, на 2011-2013 годы";                                     постановление Администрации города от 26.07.2013. №907 "О внесении изменений в постановление Администрации города от 21.01.2011. №18".</t>
  </si>
  <si>
    <t>Долгосрочная городская целевая программа "Противодействие коррупции в муниципальном образовании "Город Новошахтинск" на 2011-2014 годы"</t>
  </si>
  <si>
    <t>Постановление Администрации города от 30.12.2010. №1759 "Об утверждении долгосрочной городской целевой программы "Противодействие коррупции в муниципальном образовании "Город Новошахтинск" на 2011-2013 годы";         постановление Администрации города от 26.10.2012. №1239 "О внесении изменений в постановление Администрации города от 30.12.2010.№1759";                                               постановление Администрации города от 24.12.2013. №1676 "О внесении изменений в постановление Администрации города от 30.12.2010.№1759 "Об утверждении долгосрочной городской целевой программы "Противодействие коррупции в муниципальном образовании "Город Новошахтинск" на 2011-2014 годы" (в редакции от 26.10.2012. № 1239)".</t>
  </si>
  <si>
    <t>Ведомственная целевая программа "Модернизация здравоохранения г.Новошахтинска на 2011-2013 годы"</t>
  </si>
  <si>
    <t>Постановление Администрации города от 20.04.2011. №332 "Об утверждении ведомственной целевой программы "Модернизация здравоохранения г.Новошахтинска на 2011-2012 годы";                                                               постановление Администрации города от 22.06.2012. №606 "О внесении изменений в постановление Администрации города От 20.04.2012. №332";                                               постановление Администрации города от 18.09.2013. №1141 "О внесении изменений в постановление Администрации города от 20.04.2011. №332 "Об утверждении ведомственной целевой программы "Модернизация здравоохранения г.Новошахтинска на 2011-2012 годы" (в редакции от 22.06.2012 № 606)".</t>
  </si>
  <si>
    <t>8414,6 **</t>
  </si>
  <si>
    <t>Долгосрочная городская целевая программа "Улучшение социально-экономического положения и повышение качества жизни пожилых людей города Новошахтинска на 2011-2013 годы"</t>
  </si>
  <si>
    <t>Постановление Администрации города от 22.04.2011. №334 "Об утверждении долгосрочной городской целевой программы "Улучшение социально-экономического положения и повышение качества жизни пожилых людей города Новошахтинска на 2011-2013 годы";                                                               постановление Администрации города от 26.07.2013. №908 "О внесении изменений в постановление Администрации города от 22.04.2011. №334".</t>
  </si>
  <si>
    <t>Муниципальная целевая программа "Энергосбережение и повышение энергетической эффективности на территории города Новошахтинска на период до 2020 года"</t>
  </si>
  <si>
    <t>Постановление Администрации города от 15.10.2010. №1473 "Об утверждении муниципальной целевой программы "Энергосбережение и повышение энергетической эффективности на территории города Новошахтинска на период до 2020 года";                                                          постановление Администрации города от 26.12.2013. №1693 "О внесении изменений в постановление Администрации города от 15.10.2010. №1473".</t>
  </si>
  <si>
    <t>Долгосрочная городская целевая программа "Развитие жилищного хозяства в городе Новошахтинске Ростовской области на 2012-2015 годы"</t>
  </si>
  <si>
    <t>Постановление Администрации города от 05.12.2011. №1098 "Об утверждении городской целевой программы "Капитальный ремонт
многоквартирных домов 
на территории города  Новошахтинска
Ростовской области в 2011 году"";                                                    постановление Администрации города от 08.02.2013. №118 "О внесении изменений в постановление Администрации города от 05.12.2011. №1098";                                                        постановление Администрации города от 24.12.2013. №1682 "О внесении изменений в постановление Администрации города от 05.12.2011. №1098 "Об утверждении долгосрочной городской целевой программы "Развитие жилищного хозяйства в городе Новошахтинске Ростовской области на 2012-2015 годы" (в редакции от 08.02.2013. №118)".</t>
  </si>
  <si>
    <t>Долгосрочная городская целевая программа "Оптимизация и повышение качества предоставления государственных и муниципальных услуг в городе Новошахтинске, в том числе на базе многофункционального центра предоставления государственных и муниципальных услуг в городе Новошахтинске, на 2011 - 2015 годы"</t>
  </si>
  <si>
    <t>Постановление Администрации города от 05.12.2011. №1097 Об утверждении долгосрочной городской целевой программы "Оптимизация и повышение качества предоставления государственных и муниципальных услуг в городе Новошахтинске, в том числе на базе многофункционального центра предоставления государственных и муниципальных услуг в городе Новошахтинске, на 2011 - 2014 годы"                      постановление Администрации города от 19.09.2012. №1027 "О внесении изменений в постановление Администрации города от 05.12.2011. №1097";      постановление Администрации города от 24.05.2013. №591 "О внесении изменений в постановление Администрации города от 05.12.2011. №1097";                                                                постановление Администрации города от 24.12.2013. №1674 "О внесении изменений в постановление Администрации города от 05.12.2011. №1097";</t>
  </si>
  <si>
    <t>Долгосрочная городская целевая программа "Создание благоприятных условий для привлечения инвестиций в город Новошахтинск на 2012 - 2015 годы"</t>
  </si>
  <si>
    <t xml:space="preserve">Постановление администрации города от 16.09.2011. №835 "Об утверждении долгосрочной городской целевой программы "Создание благоприятных условий для привлечения инвестиций в город Новошахтинск на 2012 - 2015 годы";                                                             постановление Администрации города от 09.08.2013. №974 "О внесении изменений в постановление Администрации города от 16.09.2011. №835";                                               постановление Администрации города от 24.12.2013. №1675 "О внесении изменений в постановление Администрации города от 16.09.2011. №835" "Об утверждении долгосрочной городской целевой программы "Создание благопрятных условий для привлечения инвестиций в город Новошахтинск на 2012-2015 годы" (в редакции от 09.08.2013. №974)".                                                                                                                                </t>
  </si>
  <si>
    <t>Городская адресная программа "Переселение граждан из аварийного жилищного фонда на территории  г. Новошахтинска Ростовской области на 2011- 2013 годы"</t>
  </si>
  <si>
    <t xml:space="preserve">Постановление Администрации города от 19.03.2010. №310 "Об утверждении муниципальной адресной программы "Переселение граждан из аварийного жилищного фонда на территории г. Новошахтинска в Ростовской области в 2010 году";                                              постановление Администрации города от 23.08.2013. №1055 "О внесении изменений в постановление Администрации города от 19.03.2010. №310".     </t>
  </si>
  <si>
    <t>Долгосрочная городская целевая программа "Благоустройство города Новошахтинска на 2012 - 2015 годы"</t>
  </si>
  <si>
    <t>Постановление Администрации города от 30.09.2011. №880 "Об утверждении Долгосрочной городской целевой программы "Благоустройство города Новошахтинска на 2012 - 2015 годы";                                                                                       постановление Администрации города от 20.09.2013. №1148 "О внесении изменений в постановление Администрации города от 30.09.2011. №880";                                                постановление Администрации города от 26.12.2013. №1695 "О внесении изменений в постановление Администрации города от 30.09.2011. №880 "Об утверждении Долгосрочной городской целевой программы "Благоустройство города Новошахтинска на 2012-2015 годы" (в редакции от 20.09.2013. № 1148)".</t>
  </si>
  <si>
    <t>Городская адресная программа "Переселение граждан из аварийного жилищного фонда города Новошахтинска в 2012-2013 годах"</t>
  </si>
  <si>
    <t>Постановление Администрации города от 15.06.2012. №596 "Об утверждении муниципальной адресной программы "Переселение граждан из аварийного жилищного фонда города Новошахтинска в 2012 году";                      постановление Администрации города от 16.08.2013. №1019 "О внесении изменений в постановление Администрации города от 15.06.2012. №596".</t>
  </si>
  <si>
    <t>Всего:</t>
  </si>
  <si>
    <t xml:space="preserve">* С учетом последних изменений, внесенных в нормативно-правовой акт об утверждении программы </t>
  </si>
  <si>
    <t>** Превышение связано с включением в плановые ассигнования на 2013 год остатков средств на расчетном счете по контрактам на приобретение оборудования, заключенным в 2012 году и исполненным в 2013 году.</t>
  </si>
  <si>
    <t>Заместитель Главы Администрации  города по вопросам экономики</t>
  </si>
  <si>
    <t>М.В. Ермаченко</t>
  </si>
  <si>
    <t>А.К. Исакова                                    8 (863 69) 2-30-24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</si>
</sst>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3">
    <font>
      <sz val="10"/>
      <name val="Arial Cyr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42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164" fontId="0" fillId="33" borderId="10" xfId="0" applyNumberFormat="1" applyFill="1" applyBorder="1" applyAlignment="1">
      <alignment horizontal="center" vertical="top"/>
    </xf>
    <xf numFmtId="164" fontId="3" fillId="34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7" borderId="0" xfId="0" applyFont="1" applyFill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164" fontId="6" fillId="33" borderId="10" xfId="0" applyNumberFormat="1" applyFont="1" applyFill="1" applyBorder="1" applyAlignment="1">
      <alignment horizontal="center" vertical="top"/>
    </xf>
    <xf numFmtId="164" fontId="3" fillId="35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center" vertical="top" shrinkToFit="1"/>
    </xf>
    <xf numFmtId="164" fontId="4" fillId="33" borderId="10" xfId="0" applyNumberFormat="1" applyFont="1" applyFill="1" applyBorder="1" applyAlignment="1">
      <alignment horizontal="left" vertical="top" shrinkToFit="1"/>
    </xf>
    <xf numFmtId="0" fontId="4" fillId="33" borderId="0" xfId="0" applyFont="1" applyFill="1" applyAlignment="1">
      <alignment horizontal="left" shrinkToFit="1"/>
    </xf>
    <xf numFmtId="0" fontId="4" fillId="33" borderId="10" xfId="0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 vertical="top"/>
    </xf>
    <xf numFmtId="164" fontId="2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9\&#1056;&#1072;&#1073;&#1086;&#1095;&#1080;&#1081;%20&#1089;&#1090;&#1086;&#1083;\&#1086;&#1090;&#1076;&#1077;&#1083;%20&#1101;&#1082;&#1086;&#1085;&#1086;&#1084;&#1080;&#1082;&#1080;\&#1062;&#1077;&#1083;&#1077;&#1074;&#1099;&#1077;%20&#1087;&#1088;&#1086;&#1075;&#1088;&#1072;&#1084;&#1084;&#1099;\2013\&#1054;&#1090;&#1095;&#1077;&#1090;&#1099;%20&#1087;&#1086;%20&#1094;&#1077;&#1083;&#1077;&#1074;&#1099;&#1084;%20&#1087;&#1088;&#1086;&#1075;&#1088;&#1072;&#1084;&#1084;&#1072;&#108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 ред"/>
      <sheetName val="1-е полуг 2013 не редакт"/>
      <sheetName val="1-е полуг 2013 Ермаченко"/>
      <sheetName val="1-е полуг 2013 область"/>
      <sheetName val="9 мес 2013 не редакт"/>
      <sheetName val="9 мес редакт"/>
      <sheetName val="4 кв 2013 не редакт"/>
      <sheetName val="4 кв 2013 облас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view="pageBreakPreview" zoomScale="107" zoomScaleNormal="82" zoomScaleSheetLayoutView="107" workbookViewId="0" topLeftCell="A1">
      <pane xSplit="3" ySplit="7" topLeftCell="J3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5" sqref="A35"/>
    </sheetView>
  </sheetViews>
  <sheetFormatPr defaultColWidth="9.00390625" defaultRowHeight="12.75"/>
  <cols>
    <col min="1" max="1" width="3.25390625" style="3" customWidth="1"/>
    <col min="2" max="2" width="22.00390625" style="3" customWidth="1"/>
    <col min="3" max="3" width="41.25390625" style="3" customWidth="1"/>
    <col min="4" max="4" width="14.00390625" style="3" customWidth="1"/>
    <col min="5" max="5" width="12.00390625" style="3" customWidth="1"/>
    <col min="6" max="6" width="12.25390625" style="3" customWidth="1"/>
    <col min="7" max="7" width="13.625" style="3" customWidth="1"/>
    <col min="8" max="8" width="12.875" style="3" customWidth="1"/>
    <col min="9" max="9" width="11.625" style="3" customWidth="1"/>
    <col min="10" max="10" width="11.00390625" style="3" customWidth="1"/>
    <col min="11" max="11" width="11.375" style="3" customWidth="1"/>
    <col min="12" max="12" width="9.75390625" style="3" customWidth="1"/>
    <col min="13" max="13" width="9.875" style="3" customWidth="1"/>
    <col min="14" max="14" width="11.00390625" style="3" hidden="1" customWidth="1"/>
    <col min="15" max="16" width="11.125" style="3" hidden="1" customWidth="1"/>
    <col min="17" max="17" width="9.75390625" style="3" hidden="1" customWidth="1"/>
    <col min="18" max="18" width="10.75390625" style="3" hidden="1" customWidth="1"/>
    <col min="19" max="19" width="11.25390625" style="3" customWidth="1"/>
    <col min="20" max="20" width="11.00390625" style="3" customWidth="1"/>
    <col min="21" max="21" width="10.125" style="3" customWidth="1"/>
    <col min="22" max="22" width="9.625" style="3" customWidth="1"/>
    <col min="23" max="23" width="11.625" style="3" customWidth="1"/>
    <col min="24" max="24" width="10.25390625" style="3" hidden="1" customWidth="1"/>
    <col min="25" max="25" width="11.625" style="3" hidden="1" customWidth="1"/>
    <col min="26" max="26" width="9.125" style="3" customWidth="1"/>
    <col min="27" max="16384" width="9.125" style="4" customWidth="1"/>
  </cols>
  <sheetData>
    <row r="1" spans="1:25" ht="43.5" customHeight="1">
      <c r="A1" s="39" t="s">
        <v>0</v>
      </c>
      <c r="B1" s="39"/>
      <c r="C1" s="39"/>
      <c r="D1" s="39"/>
      <c r="E1" s="39"/>
      <c r="F1" s="39"/>
      <c r="G1" s="39"/>
      <c r="H1" s="3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</row>
    <row r="2" spans="1:25" ht="12">
      <c r="A2" s="40" t="s">
        <v>1</v>
      </c>
      <c r="B2" s="40"/>
      <c r="C2" s="40"/>
      <c r="D2" s="40"/>
      <c r="E2" s="40"/>
      <c r="F2" s="40"/>
      <c r="G2" s="40"/>
      <c r="H2" s="4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"/>
      <c r="Y2" s="2"/>
    </row>
    <row r="3" spans="1:25" ht="12">
      <c r="A3" s="2"/>
      <c r="B3" s="2"/>
      <c r="C3" s="2"/>
      <c r="D3" s="2"/>
      <c r="E3" s="2"/>
      <c r="F3" s="2"/>
      <c r="G3" s="2"/>
      <c r="H3" s="2"/>
      <c r="I3" s="2"/>
      <c r="J3" s="2"/>
      <c r="K3" s="41"/>
      <c r="L3" s="41"/>
      <c r="M3" s="41"/>
      <c r="N3" s="2"/>
      <c r="O3" s="2"/>
      <c r="P3" s="41"/>
      <c r="Q3" s="41"/>
      <c r="R3" s="41"/>
      <c r="S3" s="2"/>
      <c r="T3" s="2"/>
      <c r="U3" s="41" t="s">
        <v>2</v>
      </c>
      <c r="V3" s="41"/>
      <c r="W3" s="41"/>
      <c r="X3" s="2"/>
      <c r="Y3" s="2"/>
    </row>
    <row r="4" spans="1:26" ht="12.75" customHeight="1">
      <c r="A4" s="42" t="s">
        <v>3</v>
      </c>
      <c r="B4" s="42" t="s">
        <v>4</v>
      </c>
      <c r="C4" s="42" t="s">
        <v>5</v>
      </c>
      <c r="D4" s="42" t="s">
        <v>6</v>
      </c>
      <c r="E4" s="42"/>
      <c r="F4" s="42"/>
      <c r="G4" s="42"/>
      <c r="H4" s="42"/>
      <c r="I4" s="42" t="s">
        <v>6</v>
      </c>
      <c r="J4" s="42"/>
      <c r="K4" s="42"/>
      <c r="L4" s="42"/>
      <c r="M4" s="42"/>
      <c r="N4" s="44" t="s">
        <v>6</v>
      </c>
      <c r="O4" s="44"/>
      <c r="P4" s="44"/>
      <c r="Q4" s="44"/>
      <c r="R4" s="44"/>
      <c r="S4" s="42" t="s">
        <v>6</v>
      </c>
      <c r="T4" s="42"/>
      <c r="U4" s="42"/>
      <c r="V4" s="42"/>
      <c r="W4" s="42"/>
      <c r="X4" s="42" t="s">
        <v>7</v>
      </c>
      <c r="Y4" s="42" t="s">
        <v>8</v>
      </c>
      <c r="Z4" s="43"/>
    </row>
    <row r="5" spans="1:26" ht="30.75" customHeight="1">
      <c r="A5" s="42"/>
      <c r="B5" s="42"/>
      <c r="C5" s="42"/>
      <c r="D5" s="42" t="s">
        <v>9</v>
      </c>
      <c r="E5" s="42"/>
      <c r="F5" s="42"/>
      <c r="G5" s="42"/>
      <c r="H5" s="42"/>
      <c r="I5" s="42" t="s">
        <v>10</v>
      </c>
      <c r="J5" s="42"/>
      <c r="K5" s="42"/>
      <c r="L5" s="42"/>
      <c r="M5" s="42"/>
      <c r="N5" s="44" t="s">
        <v>11</v>
      </c>
      <c r="O5" s="44"/>
      <c r="P5" s="44"/>
      <c r="Q5" s="44"/>
      <c r="R5" s="44"/>
      <c r="S5" s="42" t="s">
        <v>12</v>
      </c>
      <c r="T5" s="42"/>
      <c r="U5" s="42"/>
      <c r="V5" s="42"/>
      <c r="W5" s="42"/>
      <c r="X5" s="42"/>
      <c r="Y5" s="42"/>
      <c r="Z5" s="43"/>
    </row>
    <row r="6" spans="1:26" ht="23.25" customHeight="1">
      <c r="A6" s="42"/>
      <c r="B6" s="42"/>
      <c r="C6" s="42"/>
      <c r="D6" s="42" t="s">
        <v>13</v>
      </c>
      <c r="E6" s="42" t="s">
        <v>14</v>
      </c>
      <c r="F6" s="42"/>
      <c r="G6" s="42"/>
      <c r="H6" s="42"/>
      <c r="I6" s="42" t="s">
        <v>13</v>
      </c>
      <c r="J6" s="42" t="s">
        <v>14</v>
      </c>
      <c r="K6" s="42"/>
      <c r="L6" s="42"/>
      <c r="M6" s="42"/>
      <c r="N6" s="44" t="s">
        <v>13</v>
      </c>
      <c r="O6" s="44" t="s">
        <v>14</v>
      </c>
      <c r="P6" s="44"/>
      <c r="Q6" s="44"/>
      <c r="R6" s="44"/>
      <c r="S6" s="42" t="s">
        <v>13</v>
      </c>
      <c r="T6" s="42" t="s">
        <v>14</v>
      </c>
      <c r="U6" s="42"/>
      <c r="V6" s="42"/>
      <c r="W6" s="42"/>
      <c r="X6" s="42"/>
      <c r="Y6" s="42"/>
      <c r="Z6" s="43"/>
    </row>
    <row r="7" spans="1:26" ht="39" customHeight="1">
      <c r="A7" s="42"/>
      <c r="B7" s="42"/>
      <c r="C7" s="42"/>
      <c r="D7" s="42"/>
      <c r="E7" s="6" t="s">
        <v>15</v>
      </c>
      <c r="F7" s="6" t="s">
        <v>16</v>
      </c>
      <c r="G7" s="6" t="s">
        <v>17</v>
      </c>
      <c r="H7" s="6" t="s">
        <v>18</v>
      </c>
      <c r="I7" s="42"/>
      <c r="J7" s="6" t="s">
        <v>15</v>
      </c>
      <c r="K7" s="6" t="s">
        <v>16</v>
      </c>
      <c r="L7" s="6" t="s">
        <v>19</v>
      </c>
      <c r="M7" s="6" t="s">
        <v>18</v>
      </c>
      <c r="N7" s="44"/>
      <c r="O7" s="7" t="s">
        <v>15</v>
      </c>
      <c r="P7" s="7" t="s">
        <v>16</v>
      </c>
      <c r="Q7" s="7" t="s">
        <v>20</v>
      </c>
      <c r="R7" s="7" t="s">
        <v>18</v>
      </c>
      <c r="S7" s="42"/>
      <c r="T7" s="6" t="s">
        <v>15</v>
      </c>
      <c r="U7" s="6" t="s">
        <v>16</v>
      </c>
      <c r="V7" s="6" t="s">
        <v>19</v>
      </c>
      <c r="W7" s="6" t="s">
        <v>18</v>
      </c>
      <c r="X7" s="42"/>
      <c r="Y7" s="42"/>
      <c r="Z7" s="43"/>
    </row>
    <row r="8" spans="1:25" s="3" customFormat="1" ht="84.75" customHeight="1">
      <c r="A8" s="6">
        <v>1</v>
      </c>
      <c r="B8" s="8" t="s">
        <v>21</v>
      </c>
      <c r="C8" s="8" t="s">
        <v>22</v>
      </c>
      <c r="D8" s="9">
        <f aca="true" t="shared" si="0" ref="D8:D31">SUM(E8:H8)</f>
        <v>24383.1</v>
      </c>
      <c r="E8" s="9"/>
      <c r="F8" s="9">
        <v>8312.6</v>
      </c>
      <c r="G8" s="9">
        <v>16070.5</v>
      </c>
      <c r="H8" s="9"/>
      <c r="I8" s="9">
        <f aca="true" t="shared" si="1" ref="I8:I36">SUM(J8:M8)</f>
        <v>671.8</v>
      </c>
      <c r="J8" s="9"/>
      <c r="K8" s="9">
        <v>137.9</v>
      </c>
      <c r="L8" s="9">
        <v>533.9</v>
      </c>
      <c r="M8" s="9"/>
      <c r="N8" s="9">
        <f aca="true" t="shared" si="2" ref="N8:N36">SUM(O8:R8)</f>
        <v>671.6999999999999</v>
      </c>
      <c r="O8" s="9"/>
      <c r="P8" s="9">
        <v>137.9</v>
      </c>
      <c r="Q8" s="9">
        <v>533.8</v>
      </c>
      <c r="R8" s="9"/>
      <c r="S8" s="9">
        <f aca="true" t="shared" si="3" ref="S8:S32">SUM(T8:W8)</f>
        <v>533.7</v>
      </c>
      <c r="T8" s="9"/>
      <c r="U8" s="9"/>
      <c r="V8" s="9">
        <v>533.7</v>
      </c>
      <c r="W8" s="9"/>
      <c r="X8" s="10">
        <f>S8/I8</f>
        <v>0.7944328669246801</v>
      </c>
      <c r="Y8" s="10">
        <f>S8/N8</f>
        <v>0.7945511389012954</v>
      </c>
    </row>
    <row r="9" spans="1:25" s="3" customFormat="1" ht="150" customHeight="1">
      <c r="A9" s="6">
        <v>2</v>
      </c>
      <c r="B9" s="8" t="s">
        <v>23</v>
      </c>
      <c r="C9" s="8" t="s">
        <v>24</v>
      </c>
      <c r="D9" s="9">
        <f t="shared" si="0"/>
        <v>7904.9</v>
      </c>
      <c r="E9" s="9"/>
      <c r="F9" s="9">
        <v>1509</v>
      </c>
      <c r="G9" s="9">
        <v>6395.9</v>
      </c>
      <c r="H9" s="9"/>
      <c r="I9" s="9">
        <f t="shared" si="1"/>
        <v>1813.1</v>
      </c>
      <c r="J9" s="9"/>
      <c r="K9" s="9">
        <v>503</v>
      </c>
      <c r="L9" s="9">
        <v>1310.1</v>
      </c>
      <c r="M9" s="9"/>
      <c r="N9" s="9">
        <f t="shared" si="2"/>
        <v>1813.1</v>
      </c>
      <c r="O9" s="9"/>
      <c r="P9" s="9">
        <v>503</v>
      </c>
      <c r="Q9" s="9">
        <v>1310.1</v>
      </c>
      <c r="R9" s="9"/>
      <c r="S9" s="9">
        <f t="shared" si="3"/>
        <v>1693.1</v>
      </c>
      <c r="T9" s="9">
        <v>0</v>
      </c>
      <c r="U9" s="9">
        <v>383</v>
      </c>
      <c r="V9" s="9">
        <v>1310.1</v>
      </c>
      <c r="W9" s="9"/>
      <c r="X9" s="10">
        <f>S9/I9</f>
        <v>0.9338150129612266</v>
      </c>
      <c r="Y9" s="10">
        <f>S9/N9</f>
        <v>0.9338150129612266</v>
      </c>
    </row>
    <row r="10" spans="1:25" s="3" customFormat="1" ht="155.25" customHeight="1">
      <c r="A10" s="6">
        <v>3</v>
      </c>
      <c r="B10" s="11" t="s">
        <v>25</v>
      </c>
      <c r="C10" s="11" t="s">
        <v>26</v>
      </c>
      <c r="D10" s="9">
        <f t="shared" si="0"/>
        <v>2461.2</v>
      </c>
      <c r="E10" s="9"/>
      <c r="F10" s="9"/>
      <c r="G10" s="12">
        <v>2322.2</v>
      </c>
      <c r="H10" s="9">
        <v>139</v>
      </c>
      <c r="I10" s="9">
        <f t="shared" si="1"/>
        <v>398.3</v>
      </c>
      <c r="J10" s="9"/>
      <c r="K10" s="9"/>
      <c r="L10" s="9">
        <v>368.3</v>
      </c>
      <c r="M10" s="9">
        <v>30</v>
      </c>
      <c r="N10" s="12">
        <f t="shared" si="2"/>
        <v>398.3</v>
      </c>
      <c r="O10" s="9"/>
      <c r="P10" s="9"/>
      <c r="Q10" s="9">
        <v>368.3</v>
      </c>
      <c r="R10" s="9">
        <v>30</v>
      </c>
      <c r="S10" s="9">
        <f t="shared" si="3"/>
        <v>398.3</v>
      </c>
      <c r="T10" s="9"/>
      <c r="U10" s="9"/>
      <c r="V10" s="9">
        <v>368.3</v>
      </c>
      <c r="W10" s="9">
        <v>30</v>
      </c>
      <c r="X10" s="10">
        <f>S10/I10</f>
        <v>1</v>
      </c>
      <c r="Y10" s="10">
        <f>S10/N10</f>
        <v>1</v>
      </c>
    </row>
    <row r="11" spans="1:25" s="3" customFormat="1" ht="153" customHeight="1">
      <c r="A11" s="6">
        <v>4</v>
      </c>
      <c r="B11" s="8" t="s">
        <v>27</v>
      </c>
      <c r="C11" s="8" t="s">
        <v>28</v>
      </c>
      <c r="D11" s="9">
        <f t="shared" si="0"/>
        <v>76781.7</v>
      </c>
      <c r="E11" s="9"/>
      <c r="F11" s="9"/>
      <c r="G11" s="9">
        <v>76781.7</v>
      </c>
      <c r="H11" s="9"/>
      <c r="I11" s="9">
        <f t="shared" si="1"/>
        <v>8939.5</v>
      </c>
      <c r="J11" s="9"/>
      <c r="K11" s="9"/>
      <c r="L11" s="9">
        <v>8939.5</v>
      </c>
      <c r="M11" s="9"/>
      <c r="N11" s="9">
        <f t="shared" si="2"/>
        <v>7677.7</v>
      </c>
      <c r="O11" s="9"/>
      <c r="P11" s="9"/>
      <c r="Q11" s="9">
        <v>7677.7</v>
      </c>
      <c r="R11" s="9"/>
      <c r="S11" s="9">
        <f t="shared" si="3"/>
        <v>7677.3</v>
      </c>
      <c r="T11" s="9"/>
      <c r="U11" s="9"/>
      <c r="V11" s="9">
        <v>7677.3</v>
      </c>
      <c r="W11" s="9"/>
      <c r="X11" s="10">
        <f>S11/I11</f>
        <v>0.8588064209407685</v>
      </c>
      <c r="Y11" s="10">
        <f>S11/N11</f>
        <v>0.9999479010641208</v>
      </c>
    </row>
    <row r="12" spans="1:25" s="3" customFormat="1" ht="162" customHeight="1">
      <c r="A12" s="6">
        <v>5</v>
      </c>
      <c r="B12" s="8" t="s">
        <v>29</v>
      </c>
      <c r="C12" s="8" t="s">
        <v>30</v>
      </c>
      <c r="D12" s="9">
        <f t="shared" si="0"/>
        <v>398302.5</v>
      </c>
      <c r="E12" s="9">
        <v>43721.7</v>
      </c>
      <c r="F12" s="9">
        <v>99703.9</v>
      </c>
      <c r="G12" s="9">
        <v>238523</v>
      </c>
      <c r="H12" s="12">
        <v>16353.9</v>
      </c>
      <c r="I12" s="9">
        <f t="shared" si="1"/>
        <v>32792.2</v>
      </c>
      <c r="J12" s="9">
        <v>0</v>
      </c>
      <c r="K12" s="9">
        <v>9896.9</v>
      </c>
      <c r="L12" s="9">
        <v>21577.3</v>
      </c>
      <c r="M12" s="9">
        <v>1318</v>
      </c>
      <c r="N12" s="9">
        <f t="shared" si="2"/>
        <v>32008.199999999997</v>
      </c>
      <c r="O12" s="9">
        <v>0</v>
      </c>
      <c r="P12" s="9">
        <v>9896.9</v>
      </c>
      <c r="Q12" s="9">
        <v>20793.3</v>
      </c>
      <c r="R12" s="9">
        <v>1318</v>
      </c>
      <c r="S12" s="9">
        <f t="shared" si="3"/>
        <v>32008</v>
      </c>
      <c r="T12" s="9">
        <v>0</v>
      </c>
      <c r="U12" s="12">
        <v>9896.8</v>
      </c>
      <c r="V12" s="12">
        <v>20793.2</v>
      </c>
      <c r="W12" s="9">
        <v>1318</v>
      </c>
      <c r="X12" s="10">
        <f aca="true" t="shared" si="4" ref="X12:X36">S12/I12</f>
        <v>0.9760857764956301</v>
      </c>
      <c r="Y12" s="10">
        <f aca="true" t="shared" si="5" ref="Y12:Y36">S12/N12</f>
        <v>0.9999937516011523</v>
      </c>
    </row>
    <row r="13" spans="1:25" s="3" customFormat="1" ht="199.5" customHeight="1">
      <c r="A13" s="6">
        <v>6</v>
      </c>
      <c r="B13" s="8" t="s">
        <v>31</v>
      </c>
      <c r="C13" s="8" t="s">
        <v>32</v>
      </c>
      <c r="D13" s="9">
        <f t="shared" si="0"/>
        <v>3165606.4000000004</v>
      </c>
      <c r="E13" s="9">
        <v>2991625.2</v>
      </c>
      <c r="F13" s="9">
        <v>163881.5</v>
      </c>
      <c r="G13" s="9">
        <v>10099.7</v>
      </c>
      <c r="H13" s="9"/>
      <c r="I13" s="12">
        <f>SUM(J13,K13,L13,M13)</f>
        <v>1045183.7000000001</v>
      </c>
      <c r="J13" s="12">
        <v>1010095.8</v>
      </c>
      <c r="K13" s="9">
        <v>33697.1</v>
      </c>
      <c r="L13" s="9">
        <v>1390.8</v>
      </c>
      <c r="M13" s="9"/>
      <c r="N13" s="9">
        <f t="shared" si="2"/>
        <v>1044927.6</v>
      </c>
      <c r="O13" s="9">
        <v>1010095.8</v>
      </c>
      <c r="P13" s="9">
        <v>33697.1</v>
      </c>
      <c r="Q13" s="9">
        <v>1134.7</v>
      </c>
      <c r="R13" s="9"/>
      <c r="S13" s="9">
        <f t="shared" si="3"/>
        <v>1028180.7000000001</v>
      </c>
      <c r="T13" s="9">
        <v>1004965.3</v>
      </c>
      <c r="U13" s="9">
        <v>22080.9</v>
      </c>
      <c r="V13" s="9">
        <v>1134.5</v>
      </c>
      <c r="W13" s="9"/>
      <c r="X13" s="10">
        <f t="shared" si="4"/>
        <v>0.983732046337883</v>
      </c>
      <c r="Y13" s="10">
        <f t="shared" si="5"/>
        <v>0.9839731479960909</v>
      </c>
    </row>
    <row r="14" spans="1:25" s="3" customFormat="1" ht="168" customHeight="1">
      <c r="A14" s="6">
        <v>7</v>
      </c>
      <c r="B14" s="8" t="s">
        <v>33</v>
      </c>
      <c r="C14" s="8" t="s">
        <v>34</v>
      </c>
      <c r="D14" s="12">
        <f t="shared" si="0"/>
        <v>365672.4</v>
      </c>
      <c r="E14" s="9">
        <v>814.4</v>
      </c>
      <c r="F14" s="9">
        <v>8783</v>
      </c>
      <c r="G14" s="9">
        <v>312784.9</v>
      </c>
      <c r="H14" s="9">
        <v>43290.1</v>
      </c>
      <c r="I14" s="9">
        <f t="shared" si="1"/>
        <v>98759.40000000001</v>
      </c>
      <c r="J14" s="9">
        <v>271.4</v>
      </c>
      <c r="K14" s="9">
        <v>5412.2</v>
      </c>
      <c r="L14" s="9">
        <v>81592.6</v>
      </c>
      <c r="M14" s="9">
        <v>11483.2</v>
      </c>
      <c r="N14" s="9">
        <f t="shared" si="2"/>
        <v>97344.50000000001</v>
      </c>
      <c r="O14" s="9">
        <v>271.4</v>
      </c>
      <c r="P14" s="13">
        <v>5412.2</v>
      </c>
      <c r="Q14" s="13">
        <v>80186.1</v>
      </c>
      <c r="R14" s="9">
        <v>11474.8</v>
      </c>
      <c r="S14" s="9">
        <f t="shared" si="3"/>
        <v>97342.90000000001</v>
      </c>
      <c r="T14" s="9">
        <v>271.4</v>
      </c>
      <c r="U14" s="9">
        <v>5412.2</v>
      </c>
      <c r="V14" s="12">
        <v>80184.5</v>
      </c>
      <c r="W14" s="9">
        <v>11474.8</v>
      </c>
      <c r="X14" s="10">
        <f t="shared" si="4"/>
        <v>0.9856570615050314</v>
      </c>
      <c r="Y14" s="10">
        <f t="shared" si="5"/>
        <v>0.9999835635295266</v>
      </c>
    </row>
    <row r="15" spans="1:25" s="3" customFormat="1" ht="125.25" customHeight="1">
      <c r="A15" s="6">
        <v>8</v>
      </c>
      <c r="B15" s="8" t="s">
        <v>35</v>
      </c>
      <c r="C15" s="8" t="s">
        <v>36</v>
      </c>
      <c r="D15" s="9">
        <f t="shared" si="0"/>
        <v>3387184.7</v>
      </c>
      <c r="E15" s="9">
        <v>136156.9</v>
      </c>
      <c r="F15" s="9">
        <v>1550044.4</v>
      </c>
      <c r="G15" s="9">
        <v>1592089.2</v>
      </c>
      <c r="H15" s="9">
        <v>108894.2</v>
      </c>
      <c r="I15" s="9">
        <f t="shared" si="1"/>
        <v>815965.7000000001</v>
      </c>
      <c r="J15" s="9">
        <v>99713.7</v>
      </c>
      <c r="K15" s="9">
        <v>333428.5</v>
      </c>
      <c r="L15" s="9">
        <v>354847.1</v>
      </c>
      <c r="M15" s="9">
        <v>27976.4</v>
      </c>
      <c r="N15" s="9">
        <f t="shared" si="2"/>
        <v>803864.8</v>
      </c>
      <c r="O15" s="9">
        <v>99713.7</v>
      </c>
      <c r="P15" s="9">
        <v>333365.5</v>
      </c>
      <c r="Q15" s="9">
        <v>343153.4</v>
      </c>
      <c r="R15" s="9">
        <v>27632.2</v>
      </c>
      <c r="S15" s="9">
        <f t="shared" si="3"/>
        <v>752777.3</v>
      </c>
      <c r="T15" s="9">
        <v>57292.5</v>
      </c>
      <c r="U15" s="9">
        <v>324649.4</v>
      </c>
      <c r="V15" s="9">
        <v>343151.9</v>
      </c>
      <c r="W15" s="9">
        <v>27683.5</v>
      </c>
      <c r="X15" s="10">
        <f>S15/I15</f>
        <v>0.9225599801560286</v>
      </c>
      <c r="Y15" s="10">
        <f>S15/N15</f>
        <v>0.9364476464201443</v>
      </c>
    </row>
    <row r="16" spans="1:25" s="3" customFormat="1" ht="174.75" customHeight="1">
      <c r="A16" s="6">
        <v>9</v>
      </c>
      <c r="B16" s="8" t="s">
        <v>37</v>
      </c>
      <c r="C16" s="8" t="s">
        <v>38</v>
      </c>
      <c r="D16" s="9">
        <f t="shared" si="0"/>
        <v>1865</v>
      </c>
      <c r="E16" s="9"/>
      <c r="F16" s="9"/>
      <c r="G16" s="9">
        <v>990</v>
      </c>
      <c r="H16" s="9">
        <v>875</v>
      </c>
      <c r="I16" s="9">
        <f t="shared" si="1"/>
        <v>300</v>
      </c>
      <c r="J16" s="9"/>
      <c r="K16" s="9"/>
      <c r="L16" s="9">
        <v>125</v>
      </c>
      <c r="M16" s="9">
        <v>175</v>
      </c>
      <c r="N16" s="9">
        <f t="shared" si="2"/>
        <v>300</v>
      </c>
      <c r="O16" s="9"/>
      <c r="P16" s="9"/>
      <c r="Q16" s="9">
        <v>125</v>
      </c>
      <c r="R16" s="9">
        <v>175</v>
      </c>
      <c r="S16" s="9">
        <f t="shared" si="3"/>
        <v>300</v>
      </c>
      <c r="T16" s="9"/>
      <c r="U16" s="9"/>
      <c r="V16" s="9">
        <v>125</v>
      </c>
      <c r="W16" s="9">
        <v>175</v>
      </c>
      <c r="X16" s="10">
        <f t="shared" si="4"/>
        <v>1</v>
      </c>
      <c r="Y16" s="10">
        <f t="shared" si="5"/>
        <v>1</v>
      </c>
    </row>
    <row r="17" spans="1:25" s="3" customFormat="1" ht="202.5" customHeight="1">
      <c r="A17" s="6">
        <v>10</v>
      </c>
      <c r="B17" s="11" t="s">
        <v>39</v>
      </c>
      <c r="C17" s="8" t="s">
        <v>40</v>
      </c>
      <c r="D17" s="9">
        <f t="shared" si="0"/>
        <v>2063866.3</v>
      </c>
      <c r="E17" s="9">
        <v>525278.5</v>
      </c>
      <c r="F17" s="9">
        <v>1502788.9</v>
      </c>
      <c r="G17" s="9">
        <v>14000.3</v>
      </c>
      <c r="H17" s="9">
        <v>21798.6</v>
      </c>
      <c r="I17" s="9">
        <f t="shared" si="1"/>
        <v>452970.7</v>
      </c>
      <c r="J17" s="9">
        <v>120163.8</v>
      </c>
      <c r="K17" s="9">
        <v>323176.2</v>
      </c>
      <c r="L17" s="9">
        <v>3635.7</v>
      </c>
      <c r="M17" s="9">
        <v>5995</v>
      </c>
      <c r="N17" s="9">
        <f t="shared" si="2"/>
        <v>452792.1</v>
      </c>
      <c r="O17" s="9">
        <v>120163.8</v>
      </c>
      <c r="P17" s="9">
        <v>323176.2</v>
      </c>
      <c r="Q17" s="9">
        <v>3457.1</v>
      </c>
      <c r="R17" s="9">
        <v>5995</v>
      </c>
      <c r="S17" s="9">
        <f t="shared" si="3"/>
        <v>445082.60000000003</v>
      </c>
      <c r="T17" s="9">
        <v>118058.2</v>
      </c>
      <c r="U17" s="9">
        <v>317573.5</v>
      </c>
      <c r="V17" s="9">
        <v>3455.9</v>
      </c>
      <c r="W17" s="9">
        <v>5995</v>
      </c>
      <c r="X17" s="10">
        <f t="shared" si="4"/>
        <v>0.9825858493717143</v>
      </c>
      <c r="Y17" s="10">
        <f t="shared" si="5"/>
        <v>0.9829734220186264</v>
      </c>
    </row>
    <row r="18" spans="1:25" s="3" customFormat="1" ht="173.25" customHeight="1">
      <c r="A18" s="6">
        <v>11</v>
      </c>
      <c r="B18" s="8" t="s">
        <v>41</v>
      </c>
      <c r="C18" s="8" t="s">
        <v>42</v>
      </c>
      <c r="D18" s="9">
        <f t="shared" si="0"/>
        <v>1022501.7999999999</v>
      </c>
      <c r="E18" s="14">
        <v>31060.8</v>
      </c>
      <c r="F18" s="15">
        <v>16087.4</v>
      </c>
      <c r="G18" s="9">
        <v>7784.4</v>
      </c>
      <c r="H18" s="9">
        <v>967569.2</v>
      </c>
      <c r="I18" s="9">
        <f t="shared" si="1"/>
        <v>183133.1</v>
      </c>
      <c r="J18" s="14">
        <v>8960</v>
      </c>
      <c r="K18" s="15">
        <v>2240</v>
      </c>
      <c r="L18" s="9">
        <v>1233.1</v>
      </c>
      <c r="M18" s="9">
        <v>170700</v>
      </c>
      <c r="N18" s="9">
        <f t="shared" si="2"/>
        <v>183133.1</v>
      </c>
      <c r="O18" s="9">
        <v>8960</v>
      </c>
      <c r="P18" s="9">
        <v>2240</v>
      </c>
      <c r="Q18" s="12">
        <v>1233.1</v>
      </c>
      <c r="R18" s="9">
        <v>170700</v>
      </c>
      <c r="S18" s="9">
        <f t="shared" si="3"/>
        <v>183398.1</v>
      </c>
      <c r="T18" s="9">
        <v>8960</v>
      </c>
      <c r="U18" s="9">
        <v>2240</v>
      </c>
      <c r="V18" s="9">
        <v>1233.1</v>
      </c>
      <c r="W18" s="9">
        <v>170965</v>
      </c>
      <c r="X18" s="10">
        <f t="shared" si="4"/>
        <v>1.0014470349707398</v>
      </c>
      <c r="Y18" s="10">
        <f t="shared" si="5"/>
        <v>1.0014470349707398</v>
      </c>
    </row>
    <row r="19" spans="1:25" s="3" customFormat="1" ht="220.5" customHeight="1">
      <c r="A19" s="6">
        <v>12</v>
      </c>
      <c r="B19" s="8" t="s">
        <v>43</v>
      </c>
      <c r="C19" s="8" t="s">
        <v>44</v>
      </c>
      <c r="D19" s="9">
        <f>SUM(E19:H19)</f>
        <v>218355.2</v>
      </c>
      <c r="E19" s="9">
        <v>20000</v>
      </c>
      <c r="F19" s="9">
        <v>141570.1</v>
      </c>
      <c r="G19" s="9">
        <v>55507.8</v>
      </c>
      <c r="H19" s="9">
        <v>1277.3</v>
      </c>
      <c r="I19" s="12">
        <f t="shared" si="1"/>
        <v>93618.2</v>
      </c>
      <c r="J19" s="9">
        <v>0</v>
      </c>
      <c r="K19" s="12">
        <v>73372.4</v>
      </c>
      <c r="L19" s="9">
        <v>19368.5</v>
      </c>
      <c r="M19" s="9">
        <v>877.3</v>
      </c>
      <c r="N19" s="9">
        <f t="shared" si="2"/>
        <v>92905.4</v>
      </c>
      <c r="O19" s="9">
        <v>0</v>
      </c>
      <c r="P19" s="12">
        <v>73372.4</v>
      </c>
      <c r="Q19" s="13">
        <v>18523.1</v>
      </c>
      <c r="R19" s="16">
        <v>1009.9</v>
      </c>
      <c r="S19" s="9">
        <f t="shared" si="3"/>
        <v>76794.59999999999</v>
      </c>
      <c r="T19" s="9">
        <v>0</v>
      </c>
      <c r="U19" s="9">
        <v>57262.2</v>
      </c>
      <c r="V19" s="9">
        <v>18522.5</v>
      </c>
      <c r="W19" s="9">
        <v>1009.9</v>
      </c>
      <c r="X19" s="10">
        <f t="shared" si="4"/>
        <v>0.8202956262777964</v>
      </c>
      <c r="Y19" s="10">
        <f t="shared" si="5"/>
        <v>0.8265891971833714</v>
      </c>
    </row>
    <row r="20" spans="1:26" s="18" customFormat="1" ht="188.25" customHeight="1">
      <c r="A20" s="17">
        <v>13</v>
      </c>
      <c r="B20" s="11" t="s">
        <v>45</v>
      </c>
      <c r="C20" s="11" t="s">
        <v>46</v>
      </c>
      <c r="D20" s="9">
        <f t="shared" si="0"/>
        <v>372433.29</v>
      </c>
      <c r="E20" s="9">
        <v>95048.4</v>
      </c>
      <c r="F20" s="9">
        <v>193103.7</v>
      </c>
      <c r="G20" s="9">
        <v>37421.4</v>
      </c>
      <c r="H20" s="9">
        <v>46859.79</v>
      </c>
      <c r="I20" s="9">
        <f t="shared" si="1"/>
        <v>139934.9</v>
      </c>
      <c r="J20" s="9">
        <v>0</v>
      </c>
      <c r="K20" s="9">
        <v>100843.2</v>
      </c>
      <c r="L20" s="9">
        <v>11722.7</v>
      </c>
      <c r="M20" s="9">
        <v>27369</v>
      </c>
      <c r="N20" s="9">
        <f t="shared" si="2"/>
        <v>112010.2</v>
      </c>
      <c r="O20" s="13">
        <v>0</v>
      </c>
      <c r="P20" s="13">
        <v>100843.2</v>
      </c>
      <c r="Q20" s="13">
        <v>11167</v>
      </c>
      <c r="R20" s="9">
        <v>0</v>
      </c>
      <c r="S20" s="9">
        <f t="shared" si="3"/>
        <v>88951</v>
      </c>
      <c r="T20" s="12">
        <v>0</v>
      </c>
      <c r="U20" s="12">
        <v>77784.6</v>
      </c>
      <c r="V20" s="12">
        <v>11166.4</v>
      </c>
      <c r="W20" s="9">
        <v>0</v>
      </c>
      <c r="X20" s="10">
        <f t="shared" si="4"/>
        <v>0.6356598675526978</v>
      </c>
      <c r="Y20" s="10">
        <f t="shared" si="5"/>
        <v>0.7941330343129466</v>
      </c>
      <c r="Z20" s="3"/>
    </row>
    <row r="21" spans="1:25" s="3" customFormat="1" ht="176.25" customHeight="1">
      <c r="A21" s="6">
        <v>14</v>
      </c>
      <c r="B21" s="11" t="s">
        <v>47</v>
      </c>
      <c r="C21" s="11" t="s">
        <v>48</v>
      </c>
      <c r="D21" s="9">
        <f t="shared" si="0"/>
        <v>507908.9</v>
      </c>
      <c r="E21" s="9"/>
      <c r="F21" s="9">
        <v>456825.9</v>
      </c>
      <c r="G21" s="9">
        <v>51083</v>
      </c>
      <c r="H21" s="9"/>
      <c r="I21" s="9">
        <f t="shared" si="1"/>
        <v>112184.6</v>
      </c>
      <c r="J21" s="9"/>
      <c r="K21" s="9">
        <v>102495.1</v>
      </c>
      <c r="L21" s="9">
        <v>9689.5</v>
      </c>
      <c r="M21" s="9"/>
      <c r="N21" s="9">
        <f t="shared" si="2"/>
        <v>111804.09999999999</v>
      </c>
      <c r="O21" s="9"/>
      <c r="P21" s="9">
        <v>102353.4</v>
      </c>
      <c r="Q21" s="9">
        <v>9450.7</v>
      </c>
      <c r="R21" s="9"/>
      <c r="S21" s="9">
        <f t="shared" si="3"/>
        <v>85230.1</v>
      </c>
      <c r="T21" s="9"/>
      <c r="U21" s="9">
        <v>75779.5</v>
      </c>
      <c r="V21" s="9">
        <v>9450.6</v>
      </c>
      <c r="W21" s="9"/>
      <c r="X21" s="10">
        <f t="shared" si="4"/>
        <v>0.7597308364962749</v>
      </c>
      <c r="Y21" s="10">
        <f t="shared" si="5"/>
        <v>0.7623164087900176</v>
      </c>
    </row>
    <row r="22" spans="1:25" s="3" customFormat="1" ht="207.75" customHeight="1">
      <c r="A22" s="17">
        <v>15</v>
      </c>
      <c r="B22" s="11" t="s">
        <v>49</v>
      </c>
      <c r="C22" s="11" t="s">
        <v>50</v>
      </c>
      <c r="D22" s="9">
        <f t="shared" si="0"/>
        <v>1979.8</v>
      </c>
      <c r="E22" s="9"/>
      <c r="F22" s="9"/>
      <c r="G22" s="9">
        <v>1979.8</v>
      </c>
      <c r="H22" s="9"/>
      <c r="I22" s="9">
        <f t="shared" si="1"/>
        <v>143.2</v>
      </c>
      <c r="J22" s="9"/>
      <c r="K22" s="9">
        <v>0</v>
      </c>
      <c r="L22" s="9">
        <v>143.2</v>
      </c>
      <c r="M22" s="9"/>
      <c r="N22" s="9">
        <f t="shared" si="2"/>
        <v>109.9</v>
      </c>
      <c r="O22" s="9"/>
      <c r="P22" s="9"/>
      <c r="Q22" s="9">
        <v>109.9</v>
      </c>
      <c r="R22" s="9"/>
      <c r="S22" s="9">
        <f t="shared" si="3"/>
        <v>109.8</v>
      </c>
      <c r="T22" s="9"/>
      <c r="U22" s="9"/>
      <c r="V22" s="9">
        <v>109.8</v>
      </c>
      <c r="W22" s="9"/>
      <c r="X22" s="10">
        <f t="shared" si="4"/>
        <v>0.7667597765363129</v>
      </c>
      <c r="Y22" s="10">
        <f t="shared" si="5"/>
        <v>0.9990900818926296</v>
      </c>
    </row>
    <row r="23" spans="1:25" s="3" customFormat="1" ht="231" customHeight="1">
      <c r="A23" s="6">
        <v>16</v>
      </c>
      <c r="B23" s="11" t="s">
        <v>51</v>
      </c>
      <c r="C23" s="11" t="s">
        <v>52</v>
      </c>
      <c r="D23" s="9">
        <f t="shared" si="0"/>
        <v>18436.800000000003</v>
      </c>
      <c r="E23" s="9"/>
      <c r="F23" s="9">
        <v>3915.8</v>
      </c>
      <c r="G23" s="9">
        <v>14519.1</v>
      </c>
      <c r="H23" s="9">
        <v>1.9</v>
      </c>
      <c r="I23" s="9">
        <f>SUM(J23:M23)</f>
        <v>6777.5</v>
      </c>
      <c r="J23" s="9"/>
      <c r="K23" s="9">
        <v>3915.8</v>
      </c>
      <c r="L23" s="9">
        <v>2861.7</v>
      </c>
      <c r="M23" s="9"/>
      <c r="N23" s="9">
        <f>SUM(O23:R23)</f>
        <v>6690</v>
      </c>
      <c r="O23" s="9"/>
      <c r="P23" s="9">
        <v>3915.8</v>
      </c>
      <c r="Q23" s="9">
        <v>2774.2</v>
      </c>
      <c r="R23" s="9"/>
      <c r="S23" s="9">
        <f t="shared" si="3"/>
        <v>2774.2</v>
      </c>
      <c r="T23" s="9"/>
      <c r="U23" s="9"/>
      <c r="V23" s="9">
        <v>2774.2</v>
      </c>
      <c r="W23" s="9"/>
      <c r="X23" s="10">
        <f t="shared" si="4"/>
        <v>0.40932497233493176</v>
      </c>
      <c r="Y23" s="10">
        <f t="shared" si="5"/>
        <v>0.41467862481315393</v>
      </c>
    </row>
    <row r="24" spans="1:25" s="3" customFormat="1" ht="206.25" customHeight="1">
      <c r="A24" s="6">
        <v>17</v>
      </c>
      <c r="B24" s="11" t="s">
        <v>53</v>
      </c>
      <c r="C24" s="11" t="s">
        <v>54</v>
      </c>
      <c r="D24" s="9">
        <f t="shared" si="0"/>
        <v>9305.9</v>
      </c>
      <c r="E24" s="9"/>
      <c r="F24" s="9"/>
      <c r="G24" s="9">
        <v>9295.9</v>
      </c>
      <c r="H24" s="9">
        <v>10</v>
      </c>
      <c r="I24" s="9">
        <f t="shared" si="1"/>
        <v>3861.5</v>
      </c>
      <c r="J24" s="9"/>
      <c r="K24" s="9"/>
      <c r="L24" s="9">
        <v>3861.5</v>
      </c>
      <c r="M24" s="9"/>
      <c r="N24" s="9">
        <f t="shared" si="2"/>
        <v>3861.5</v>
      </c>
      <c r="O24" s="9"/>
      <c r="P24" s="9"/>
      <c r="Q24" s="9">
        <v>3861.5</v>
      </c>
      <c r="R24" s="9">
        <v>0</v>
      </c>
      <c r="S24" s="12">
        <f t="shared" si="3"/>
        <v>3865.1</v>
      </c>
      <c r="T24" s="9"/>
      <c r="U24" s="9"/>
      <c r="V24" s="9">
        <v>3865.1</v>
      </c>
      <c r="W24" s="9">
        <v>0</v>
      </c>
      <c r="X24" s="10">
        <f t="shared" si="4"/>
        <v>1.000932280201994</v>
      </c>
      <c r="Y24" s="10">
        <f t="shared" si="5"/>
        <v>1.000932280201994</v>
      </c>
    </row>
    <row r="25" spans="1:25" s="3" customFormat="1" ht="175.5" customHeight="1">
      <c r="A25" s="6">
        <v>18</v>
      </c>
      <c r="B25" s="19" t="s">
        <v>55</v>
      </c>
      <c r="C25" s="11" t="s">
        <v>56</v>
      </c>
      <c r="D25" s="9">
        <f>SUM(E25:H25)</f>
        <v>57573.799999999996</v>
      </c>
      <c r="E25" s="9"/>
      <c r="F25" s="9">
        <v>49584.2</v>
      </c>
      <c r="G25" s="9">
        <v>7523.6</v>
      </c>
      <c r="H25" s="9">
        <v>466</v>
      </c>
      <c r="I25" s="9">
        <f>SUM(J25:M25)</f>
        <v>13097.300000000001</v>
      </c>
      <c r="J25" s="9"/>
      <c r="K25" s="9">
        <v>10963.7</v>
      </c>
      <c r="L25" s="9">
        <v>1967.6</v>
      </c>
      <c r="M25" s="9">
        <v>166</v>
      </c>
      <c r="N25" s="9">
        <f t="shared" si="2"/>
        <v>13097.2</v>
      </c>
      <c r="O25" s="9"/>
      <c r="P25" s="9">
        <v>10963.7</v>
      </c>
      <c r="Q25" s="9">
        <v>1967.5</v>
      </c>
      <c r="R25" s="9">
        <v>166</v>
      </c>
      <c r="S25" s="9">
        <f t="shared" si="3"/>
        <v>13084</v>
      </c>
      <c r="T25" s="9"/>
      <c r="U25" s="9">
        <v>10950.6</v>
      </c>
      <c r="V25" s="9">
        <v>1967.4</v>
      </c>
      <c r="W25" s="9">
        <v>166</v>
      </c>
      <c r="X25" s="10">
        <f t="shared" si="4"/>
        <v>0.9989845235277499</v>
      </c>
      <c r="Y25" s="10">
        <f t="shared" si="5"/>
        <v>0.9989921509941055</v>
      </c>
    </row>
    <row r="26" spans="1:25" s="3" customFormat="1" ht="96.75" customHeight="1">
      <c r="A26" s="6">
        <v>19</v>
      </c>
      <c r="B26" s="11" t="s">
        <v>57</v>
      </c>
      <c r="C26" s="11" t="s">
        <v>58</v>
      </c>
      <c r="D26" s="9">
        <f t="shared" si="0"/>
        <v>100</v>
      </c>
      <c r="E26" s="9"/>
      <c r="F26" s="9"/>
      <c r="G26" s="9">
        <v>100</v>
      </c>
      <c r="H26" s="9"/>
      <c r="I26" s="9">
        <f t="shared" si="1"/>
        <v>0</v>
      </c>
      <c r="J26" s="9"/>
      <c r="K26" s="9"/>
      <c r="L26" s="9">
        <v>0</v>
      </c>
      <c r="M26" s="9"/>
      <c r="N26" s="9">
        <f t="shared" si="2"/>
        <v>0</v>
      </c>
      <c r="O26" s="9"/>
      <c r="P26" s="9"/>
      <c r="Q26" s="9">
        <v>0</v>
      </c>
      <c r="R26" s="9"/>
      <c r="S26" s="9">
        <f t="shared" si="3"/>
        <v>0</v>
      </c>
      <c r="T26" s="9"/>
      <c r="U26" s="9"/>
      <c r="V26" s="9">
        <v>0</v>
      </c>
      <c r="W26" s="9"/>
      <c r="X26" s="10" t="e">
        <f t="shared" si="4"/>
        <v>#DIV/0!</v>
      </c>
      <c r="Y26" s="10" t="e">
        <f t="shared" si="5"/>
        <v>#DIV/0!</v>
      </c>
    </row>
    <row r="27" spans="1:25" s="3" customFormat="1" ht="176.25" customHeight="1">
      <c r="A27" s="6">
        <v>20</v>
      </c>
      <c r="B27" s="11" t="s">
        <v>59</v>
      </c>
      <c r="C27" s="11" t="s">
        <v>60</v>
      </c>
      <c r="D27" s="9">
        <f t="shared" si="0"/>
        <v>34.05</v>
      </c>
      <c r="E27" s="9"/>
      <c r="F27" s="9"/>
      <c r="G27" s="9">
        <v>34.05</v>
      </c>
      <c r="H27" s="9"/>
      <c r="I27" s="9">
        <f t="shared" si="1"/>
        <v>10.4</v>
      </c>
      <c r="J27" s="9"/>
      <c r="K27" s="9"/>
      <c r="L27" s="9">
        <v>10.4</v>
      </c>
      <c r="M27" s="9"/>
      <c r="N27" s="9">
        <f t="shared" si="2"/>
        <v>0</v>
      </c>
      <c r="O27" s="9"/>
      <c r="P27" s="9"/>
      <c r="Q27" s="9">
        <v>0</v>
      </c>
      <c r="R27" s="9"/>
      <c r="S27" s="9">
        <f t="shared" si="3"/>
        <v>0</v>
      </c>
      <c r="T27" s="9"/>
      <c r="U27" s="9"/>
      <c r="V27" s="9">
        <v>0</v>
      </c>
      <c r="W27" s="9"/>
      <c r="X27" s="10">
        <f t="shared" si="4"/>
        <v>0</v>
      </c>
      <c r="Y27" s="10" t="e">
        <f t="shared" si="5"/>
        <v>#DIV/0!</v>
      </c>
    </row>
    <row r="28" spans="1:25" s="3" customFormat="1" ht="152.25" customHeight="1">
      <c r="A28" s="6">
        <v>21</v>
      </c>
      <c r="B28" s="20" t="s">
        <v>61</v>
      </c>
      <c r="C28" s="20" t="s">
        <v>62</v>
      </c>
      <c r="D28" s="21">
        <f t="shared" si="0"/>
        <v>355363.9</v>
      </c>
      <c r="E28" s="21">
        <v>317881.9</v>
      </c>
      <c r="F28" s="21">
        <v>14342.3</v>
      </c>
      <c r="G28" s="21">
        <v>4443.3</v>
      </c>
      <c r="H28" s="21">
        <v>18696.4</v>
      </c>
      <c r="I28" s="9">
        <f t="shared" si="1"/>
        <v>2401.4</v>
      </c>
      <c r="J28" s="9">
        <v>2401.4</v>
      </c>
      <c r="K28" s="9">
        <v>0</v>
      </c>
      <c r="L28" s="9">
        <v>0</v>
      </c>
      <c r="M28" s="9">
        <v>0</v>
      </c>
      <c r="N28" s="22">
        <f t="shared" si="2"/>
        <v>8414.6</v>
      </c>
      <c r="O28" s="9">
        <v>8414.6</v>
      </c>
      <c r="P28" s="9"/>
      <c r="Q28" s="9"/>
      <c r="R28" s="9"/>
      <c r="S28" s="22">
        <v>8414.6</v>
      </c>
      <c r="T28" s="9" t="s">
        <v>63</v>
      </c>
      <c r="U28" s="9">
        <v>0</v>
      </c>
      <c r="V28" s="9">
        <v>0</v>
      </c>
      <c r="W28" s="9">
        <v>0</v>
      </c>
      <c r="X28" s="10">
        <f t="shared" si="4"/>
        <v>3.5040393104022654</v>
      </c>
      <c r="Y28" s="10">
        <f t="shared" si="5"/>
        <v>1</v>
      </c>
    </row>
    <row r="29" spans="1:25" s="3" customFormat="1" ht="96.75" customHeight="1">
      <c r="A29" s="6">
        <v>22</v>
      </c>
      <c r="B29" s="20" t="s">
        <v>64</v>
      </c>
      <c r="C29" s="20" t="s">
        <v>65</v>
      </c>
      <c r="D29" s="21">
        <f t="shared" si="0"/>
        <v>13.4</v>
      </c>
      <c r="E29" s="21"/>
      <c r="F29" s="21">
        <v>13.4</v>
      </c>
      <c r="G29" s="21"/>
      <c r="H29" s="21"/>
      <c r="I29" s="9">
        <f t="shared" si="1"/>
        <v>0</v>
      </c>
      <c r="J29" s="9"/>
      <c r="K29" s="9">
        <v>0</v>
      </c>
      <c r="L29" s="9"/>
      <c r="M29" s="9"/>
      <c r="N29" s="22">
        <f t="shared" si="2"/>
        <v>0</v>
      </c>
      <c r="O29" s="9"/>
      <c r="P29" s="9">
        <v>0</v>
      </c>
      <c r="Q29" s="9"/>
      <c r="R29" s="9"/>
      <c r="S29" s="22">
        <f t="shared" si="3"/>
        <v>0</v>
      </c>
      <c r="T29" s="9"/>
      <c r="U29" s="9">
        <v>0</v>
      </c>
      <c r="V29" s="9"/>
      <c r="W29" s="9"/>
      <c r="X29" s="10" t="e">
        <f t="shared" si="4"/>
        <v>#DIV/0!</v>
      </c>
      <c r="Y29" s="10" t="e">
        <f t="shared" si="5"/>
        <v>#DIV/0!</v>
      </c>
    </row>
    <row r="30" spans="1:25" s="3" customFormat="1" ht="94.5" customHeight="1">
      <c r="A30" s="6">
        <v>23</v>
      </c>
      <c r="B30" s="11" t="s">
        <v>66</v>
      </c>
      <c r="C30" s="11" t="s">
        <v>67</v>
      </c>
      <c r="D30" s="12">
        <f t="shared" si="0"/>
        <v>1378255.3</v>
      </c>
      <c r="E30" s="12"/>
      <c r="F30" s="12"/>
      <c r="G30" s="12">
        <v>250459</v>
      </c>
      <c r="H30" s="12">
        <v>1127796.3</v>
      </c>
      <c r="I30" s="9">
        <f t="shared" si="1"/>
        <v>30724.3</v>
      </c>
      <c r="J30" s="9"/>
      <c r="K30" s="9"/>
      <c r="L30" s="9"/>
      <c r="M30" s="22">
        <v>30724.3</v>
      </c>
      <c r="N30" s="22">
        <f t="shared" si="2"/>
        <v>31088.2</v>
      </c>
      <c r="O30" s="22"/>
      <c r="P30" s="22"/>
      <c r="Q30" s="22"/>
      <c r="R30" s="22">
        <v>31088.2</v>
      </c>
      <c r="S30" s="22">
        <f t="shared" si="3"/>
        <v>31088.2</v>
      </c>
      <c r="T30" s="22"/>
      <c r="U30" s="22"/>
      <c r="V30" s="22"/>
      <c r="W30" s="22">
        <v>31088.2</v>
      </c>
      <c r="X30" s="10">
        <f t="shared" si="4"/>
        <v>1.0118440452671014</v>
      </c>
      <c r="Y30" s="10">
        <f t="shared" si="5"/>
        <v>1</v>
      </c>
    </row>
    <row r="31" spans="1:25" s="3" customFormat="1" ht="181.5" customHeight="1">
      <c r="A31" s="6">
        <v>24</v>
      </c>
      <c r="B31" s="19" t="s">
        <v>68</v>
      </c>
      <c r="C31" s="11" t="s">
        <v>69</v>
      </c>
      <c r="D31" s="9">
        <f t="shared" si="0"/>
        <v>78643.20000000001</v>
      </c>
      <c r="E31" s="9"/>
      <c r="F31" s="9">
        <v>65998.1</v>
      </c>
      <c r="G31" s="9">
        <v>8936.6</v>
      </c>
      <c r="H31" s="9">
        <v>3708.5</v>
      </c>
      <c r="I31" s="9">
        <f>SUM(K31:M31)</f>
        <v>28539.7</v>
      </c>
      <c r="J31" s="9"/>
      <c r="K31" s="9">
        <v>24428.4</v>
      </c>
      <c r="L31" s="9">
        <v>2788.6</v>
      </c>
      <c r="M31" s="22">
        <v>1322.7</v>
      </c>
      <c r="N31" s="22">
        <f t="shared" si="2"/>
        <v>27958.2</v>
      </c>
      <c r="O31" s="22"/>
      <c r="P31" s="22">
        <v>24428.4</v>
      </c>
      <c r="Q31" s="22">
        <v>2786.3</v>
      </c>
      <c r="R31" s="22">
        <v>743.5</v>
      </c>
      <c r="S31" s="22">
        <f t="shared" si="3"/>
        <v>13905.599999999999</v>
      </c>
      <c r="T31" s="22"/>
      <c r="U31" s="22">
        <v>10375.9</v>
      </c>
      <c r="V31" s="22">
        <v>2786.2</v>
      </c>
      <c r="W31" s="22">
        <v>743.5</v>
      </c>
      <c r="X31" s="10">
        <f t="shared" si="4"/>
        <v>0.4872370767737572</v>
      </c>
      <c r="Y31" s="10">
        <f t="shared" si="5"/>
        <v>0.4973710753911195</v>
      </c>
    </row>
    <row r="32" spans="1:25" s="3" customFormat="1" ht="183.75" customHeight="1">
      <c r="A32" s="6">
        <v>25</v>
      </c>
      <c r="B32" s="23" t="s">
        <v>70</v>
      </c>
      <c r="C32" s="24" t="s">
        <v>71</v>
      </c>
      <c r="D32" s="9">
        <f>SUM(E32:H32)</f>
        <v>35836.9</v>
      </c>
      <c r="E32" s="9"/>
      <c r="F32" s="9">
        <v>5323.8</v>
      </c>
      <c r="G32" s="9">
        <v>30513.1</v>
      </c>
      <c r="H32" s="9"/>
      <c r="I32" s="9">
        <f t="shared" si="1"/>
        <v>8484.9</v>
      </c>
      <c r="J32" s="9"/>
      <c r="K32" s="9">
        <v>188.8</v>
      </c>
      <c r="L32" s="9">
        <v>8296.1</v>
      </c>
      <c r="M32" s="9"/>
      <c r="N32" s="22">
        <f t="shared" si="2"/>
        <v>8450.4</v>
      </c>
      <c r="O32" s="9"/>
      <c r="P32" s="9">
        <v>605.8</v>
      </c>
      <c r="Q32" s="12">
        <v>7844.6</v>
      </c>
      <c r="R32" s="9"/>
      <c r="S32" s="22">
        <f t="shared" si="3"/>
        <v>8409.9</v>
      </c>
      <c r="T32" s="9"/>
      <c r="U32" s="9">
        <v>565.4</v>
      </c>
      <c r="V32" s="9">
        <v>7844.5</v>
      </c>
      <c r="W32" s="9"/>
      <c r="X32" s="10">
        <f t="shared" si="4"/>
        <v>0.9911607679524803</v>
      </c>
      <c r="Y32" s="10">
        <f t="shared" si="5"/>
        <v>0.9952073274637887</v>
      </c>
    </row>
    <row r="33" spans="1:26" s="3" customFormat="1" ht="172.5" customHeight="1">
      <c r="A33" s="25">
        <v>26</v>
      </c>
      <c r="B33" s="8" t="s">
        <v>72</v>
      </c>
      <c r="C33" s="8" t="s">
        <v>73</v>
      </c>
      <c r="D33" s="9">
        <f>SUM(E33:H33)</f>
        <v>13939.400000000001</v>
      </c>
      <c r="E33" s="26"/>
      <c r="F33" s="9"/>
      <c r="G33" s="26">
        <v>656.2</v>
      </c>
      <c r="H33" s="9">
        <v>13283.2</v>
      </c>
      <c r="I33" s="9">
        <f t="shared" si="1"/>
        <v>1456.2</v>
      </c>
      <c r="J33" s="26"/>
      <c r="K33" s="26"/>
      <c r="L33" s="9">
        <v>356.2</v>
      </c>
      <c r="M33" s="9">
        <v>1100</v>
      </c>
      <c r="N33" s="22">
        <f t="shared" si="2"/>
        <v>1456.2</v>
      </c>
      <c r="O33" s="26"/>
      <c r="P33" s="26"/>
      <c r="Q33" s="9">
        <v>356.2</v>
      </c>
      <c r="R33" s="9">
        <v>1100</v>
      </c>
      <c r="S33" s="9">
        <f>SUM(T33:W33)</f>
        <v>1456.2</v>
      </c>
      <c r="T33" s="9"/>
      <c r="U33" s="9"/>
      <c r="V33" s="9">
        <v>356.2</v>
      </c>
      <c r="W33" s="9">
        <v>1100</v>
      </c>
      <c r="X33" s="10">
        <f t="shared" si="4"/>
        <v>1</v>
      </c>
      <c r="Y33" s="10">
        <f t="shared" si="5"/>
        <v>1</v>
      </c>
      <c r="Z33" s="27"/>
    </row>
    <row r="34" spans="1:25" s="30" customFormat="1" ht="96.75" customHeight="1">
      <c r="A34" s="28">
        <v>27</v>
      </c>
      <c r="B34" s="19" t="s">
        <v>74</v>
      </c>
      <c r="C34" s="11" t="s">
        <v>75</v>
      </c>
      <c r="D34" s="26">
        <f>SUM(E34:H34)</f>
        <v>450315.447</v>
      </c>
      <c r="E34" s="29">
        <v>226541.2</v>
      </c>
      <c r="F34" s="29">
        <v>216271.4</v>
      </c>
      <c r="G34" s="29">
        <v>7502.847</v>
      </c>
      <c r="H34" s="29"/>
      <c r="I34" s="9">
        <f t="shared" si="1"/>
        <v>99527.59999999999</v>
      </c>
      <c r="J34" s="29">
        <v>0</v>
      </c>
      <c r="K34" s="29">
        <v>99013.9</v>
      </c>
      <c r="L34" s="29">
        <v>513.7</v>
      </c>
      <c r="M34" s="29"/>
      <c r="N34" s="22">
        <f t="shared" si="2"/>
        <v>99527.62</v>
      </c>
      <c r="O34" s="29">
        <v>0</v>
      </c>
      <c r="P34" s="29">
        <v>97754.7</v>
      </c>
      <c r="Q34" s="29">
        <v>1772.92</v>
      </c>
      <c r="R34" s="29"/>
      <c r="S34" s="9">
        <f>SUM(T34:W34)</f>
        <v>99527.61</v>
      </c>
      <c r="T34" s="29">
        <v>0</v>
      </c>
      <c r="U34" s="29">
        <f>85279.08+12475.63</f>
        <v>97754.71</v>
      </c>
      <c r="V34" s="29">
        <v>1772.9</v>
      </c>
      <c r="W34" s="29"/>
      <c r="X34" s="10">
        <f t="shared" si="4"/>
        <v>1.0000001004746424</v>
      </c>
      <c r="Y34" s="10">
        <f t="shared" si="5"/>
        <v>0.999999899525378</v>
      </c>
    </row>
    <row r="35" spans="1:25" s="3" customFormat="1" ht="154.5" customHeight="1">
      <c r="A35" s="31">
        <v>28</v>
      </c>
      <c r="B35" s="8" t="s">
        <v>76</v>
      </c>
      <c r="C35" s="8" t="s">
        <v>77</v>
      </c>
      <c r="D35" s="9">
        <f>SUM(E35:H35)</f>
        <v>126650.7</v>
      </c>
      <c r="E35" s="32"/>
      <c r="F35" s="32"/>
      <c r="G35" s="32">
        <v>126650.7</v>
      </c>
      <c r="H35" s="32"/>
      <c r="I35" s="9">
        <f t="shared" si="1"/>
        <v>33141.7</v>
      </c>
      <c r="J35" s="32"/>
      <c r="K35" s="9"/>
      <c r="L35" s="9">
        <v>33141.7</v>
      </c>
      <c r="M35" s="32"/>
      <c r="N35" s="22">
        <f t="shared" si="2"/>
        <v>33073.1</v>
      </c>
      <c r="O35" s="32"/>
      <c r="P35" s="9">
        <v>2830.7</v>
      </c>
      <c r="Q35" s="12">
        <v>30242.4</v>
      </c>
      <c r="R35" s="32"/>
      <c r="S35" s="9">
        <f>SUM(T35:W35)</f>
        <v>33072.4</v>
      </c>
      <c r="T35" s="9"/>
      <c r="U35" s="9">
        <v>2830.7</v>
      </c>
      <c r="V35" s="9">
        <v>30241.7</v>
      </c>
      <c r="W35" s="9"/>
      <c r="X35" s="10">
        <f t="shared" si="4"/>
        <v>0.9979089787186537</v>
      </c>
      <c r="Y35" s="10">
        <f t="shared" si="5"/>
        <v>0.9999788347629948</v>
      </c>
    </row>
    <row r="36" spans="1:25" s="3" customFormat="1" ht="86.25" customHeight="1">
      <c r="A36" s="33">
        <v>29</v>
      </c>
      <c r="B36" s="19" t="s">
        <v>78</v>
      </c>
      <c r="C36" s="11" t="s">
        <v>79</v>
      </c>
      <c r="D36" s="34">
        <f>SUM(E36:H36)</f>
        <v>98462.1</v>
      </c>
      <c r="E36" s="34">
        <v>1989.1</v>
      </c>
      <c r="F36" s="34">
        <v>87534.8</v>
      </c>
      <c r="G36" s="34">
        <v>8938.2</v>
      </c>
      <c r="H36" s="34"/>
      <c r="I36" s="9">
        <f t="shared" si="1"/>
        <v>95694.5</v>
      </c>
      <c r="J36" s="34">
        <v>0</v>
      </c>
      <c r="K36" s="34">
        <v>86756.3</v>
      </c>
      <c r="L36" s="34">
        <v>8938.2</v>
      </c>
      <c r="M36" s="34"/>
      <c r="N36" s="22">
        <f t="shared" si="2"/>
        <v>93786.29999999999</v>
      </c>
      <c r="O36" s="14"/>
      <c r="P36" s="14">
        <v>86939.9</v>
      </c>
      <c r="Q36" s="14">
        <v>6846.4</v>
      </c>
      <c r="R36" s="14"/>
      <c r="S36" s="14">
        <f>SUM(T36:W36)</f>
        <v>13081.67</v>
      </c>
      <c r="T36" s="14">
        <v>0</v>
      </c>
      <c r="U36" s="9">
        <v>6235.57</v>
      </c>
      <c r="V36" s="14">
        <v>6846.1</v>
      </c>
      <c r="W36" s="14"/>
      <c r="X36" s="10">
        <f t="shared" si="4"/>
        <v>0.1367024228142683</v>
      </c>
      <c r="Y36" s="10">
        <f t="shared" si="5"/>
        <v>0.13948380520395837</v>
      </c>
    </row>
    <row r="37" spans="1:25" s="3" customFormat="1" ht="1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10"/>
      <c r="Y37" s="10"/>
    </row>
    <row r="38" spans="1:25" s="3" customFormat="1" ht="14.25" customHeight="1">
      <c r="A38" s="46" t="s">
        <v>80</v>
      </c>
      <c r="B38" s="46"/>
      <c r="C38" s="46"/>
      <c r="D38" s="35">
        <f>SUM(D8:D36)</f>
        <v>14240138.087000005</v>
      </c>
      <c r="E38" s="9">
        <f>SUM(E8:E36)</f>
        <v>4390118.1</v>
      </c>
      <c r="F38" s="9">
        <f>SUM(F8:F36)</f>
        <v>4585594.199999999</v>
      </c>
      <c r="G38" s="9">
        <f>SUM(G8:G36)</f>
        <v>2893406.397</v>
      </c>
      <c r="H38" s="9">
        <f>SUM(H8:H36)</f>
        <v>2371019.39</v>
      </c>
      <c r="I38" s="35">
        <f aca="true" t="shared" si="6" ref="I38:W38">SUM(I8:I36)</f>
        <v>3310525.400000001</v>
      </c>
      <c r="J38" s="9">
        <f t="shared" si="6"/>
        <v>1241606.1</v>
      </c>
      <c r="K38" s="9">
        <f t="shared" si="6"/>
        <v>1210469.4000000001</v>
      </c>
      <c r="L38" s="9">
        <f t="shared" si="6"/>
        <v>579212.9999999998</v>
      </c>
      <c r="M38" s="9">
        <f t="shared" si="6"/>
        <v>279236.9</v>
      </c>
      <c r="N38" s="35">
        <f t="shared" si="6"/>
        <v>3269164.020000001</v>
      </c>
      <c r="O38" s="9">
        <f t="shared" si="6"/>
        <v>1247619.3000000003</v>
      </c>
      <c r="P38" s="9">
        <f t="shared" si="6"/>
        <v>1212436.8</v>
      </c>
      <c r="Q38" s="9">
        <f t="shared" si="6"/>
        <v>557675.32</v>
      </c>
      <c r="R38" s="9">
        <f t="shared" si="6"/>
        <v>251432.6</v>
      </c>
      <c r="S38" s="35">
        <f t="shared" si="6"/>
        <v>3029156.9800000004</v>
      </c>
      <c r="T38" s="9">
        <v>1197962</v>
      </c>
      <c r="U38" s="9">
        <f t="shared" si="6"/>
        <v>1021774.9799999999</v>
      </c>
      <c r="V38" s="9">
        <f t="shared" si="6"/>
        <v>557671.1</v>
      </c>
      <c r="W38" s="9">
        <f t="shared" si="6"/>
        <v>251748.9</v>
      </c>
      <c r="X38" s="10">
        <f>S38/I38</f>
        <v>0.9150079259322401</v>
      </c>
      <c r="Y38" s="10">
        <f>S38/N38</f>
        <v>0.9265845829295526</v>
      </c>
    </row>
    <row r="40" spans="1:13" ht="15.75" customHeight="1">
      <c r="A40" s="36"/>
      <c r="B40" s="47" t="s">
        <v>81</v>
      </c>
      <c r="C40" s="47"/>
      <c r="D40" s="47"/>
      <c r="E40" s="47"/>
      <c r="F40" s="47"/>
      <c r="G40" s="47"/>
      <c r="H40" s="47"/>
      <c r="I40" s="37"/>
      <c r="J40" s="37"/>
      <c r="K40" s="37"/>
      <c r="L40" s="37"/>
      <c r="M40" s="37"/>
    </row>
    <row r="41" spans="1:23" ht="45" customHeight="1">
      <c r="A41" s="36"/>
      <c r="B41" s="48" t="s">
        <v>82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11" ht="27.75" customHeight="1">
      <c r="A42" s="49" t="s">
        <v>83</v>
      </c>
      <c r="B42" s="49"/>
      <c r="C42" s="49"/>
      <c r="I42" s="50" t="s">
        <v>84</v>
      </c>
      <c r="J42" s="50"/>
      <c r="K42" s="50"/>
    </row>
    <row r="45" ht="22.5">
      <c r="B45" s="38" t="s">
        <v>85</v>
      </c>
    </row>
    <row r="47" spans="2:3" ht="11.25" customHeight="1">
      <c r="B47" s="45"/>
      <c r="C47" s="45"/>
    </row>
  </sheetData>
  <sheetProtection/>
  <mergeCells count="33">
    <mergeCell ref="E6:H6"/>
    <mergeCell ref="I6:I7"/>
    <mergeCell ref="J6:M6"/>
    <mergeCell ref="N4:R4"/>
    <mergeCell ref="S4:W4"/>
    <mergeCell ref="X4:X7"/>
    <mergeCell ref="B47:C47"/>
    <mergeCell ref="T6:W6"/>
    <mergeCell ref="A38:C38"/>
    <mergeCell ref="B40:H40"/>
    <mergeCell ref="B41:W41"/>
    <mergeCell ref="A42:C42"/>
    <mergeCell ref="I42:K42"/>
    <mergeCell ref="Y4:Y7"/>
    <mergeCell ref="Z4:Z7"/>
    <mergeCell ref="D5:H5"/>
    <mergeCell ref="I5:M5"/>
    <mergeCell ref="N5:R5"/>
    <mergeCell ref="S5:W5"/>
    <mergeCell ref="D6:D7"/>
    <mergeCell ref="N6:N7"/>
    <mergeCell ref="O6:R6"/>
    <mergeCell ref="S6:S7"/>
    <mergeCell ref="A1:H1"/>
    <mergeCell ref="A2:H2"/>
    <mergeCell ref="K3:M3"/>
    <mergeCell ref="P3:R3"/>
    <mergeCell ref="U3:W3"/>
    <mergeCell ref="A4:A7"/>
    <mergeCell ref="B4:B7"/>
    <mergeCell ref="C4:C7"/>
    <mergeCell ref="D4:H4"/>
    <mergeCell ref="I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9</cp:lastModifiedBy>
  <cp:lastPrinted>2014-01-20T13:09:39Z</cp:lastPrinted>
  <dcterms:created xsi:type="dcterms:W3CDTF">2014-01-20T12:32:09Z</dcterms:created>
  <dcterms:modified xsi:type="dcterms:W3CDTF">2014-01-20T13:11:17Z</dcterms:modified>
  <cp:category/>
  <cp:version/>
  <cp:contentType/>
  <cp:contentStatus/>
</cp:coreProperties>
</file>